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10" activeTab="5"/>
  </bookViews>
  <sheets>
    <sheet name="机自24" sheetId="1" r:id="rId1"/>
    <sheet name="机自W24" sheetId="2" r:id="rId2"/>
    <sheet name="材控24" sheetId="3" r:id="rId3"/>
    <sheet name="车辆24" sheetId="4" r:id="rId4"/>
    <sheet name="机器人24" sheetId="5" r:id="rId5"/>
    <sheet name="智造24" sheetId="6" r:id="rId6"/>
    <sheet name="机电24" sheetId="7" r:id="rId7"/>
  </sheets>
  <externalReferences>
    <externalReference r:id="rId8"/>
    <externalReference r:id="rId9"/>
  </externalReferences>
  <definedNames>
    <definedName name="_xlnm._FilterDatabase" localSheetId="4" hidden="1">机器人24!$B$3:$AJ$83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<sst xmlns="http://schemas.openxmlformats.org/spreadsheetml/2006/main" count="1785" uniqueCount="892">
  <si>
    <t>课程
学生
学分</t>
  </si>
  <si>
    <t>习近平新时代中国特色社会主义思想概论</t>
  </si>
  <si>
    <t>传热学与流体力学基础</t>
  </si>
  <si>
    <t>国家安全教育</t>
  </si>
  <si>
    <t>大学物理A(二)</t>
  </si>
  <si>
    <t>工程训练</t>
  </si>
  <si>
    <t>数值计算方法</t>
  </si>
  <si>
    <t>材料力学</t>
  </si>
  <si>
    <t>毛泽东思想和中国特色社会主义理论体系概论</t>
  </si>
  <si>
    <t>电工技术</t>
  </si>
  <si>
    <t>管理学基础</t>
  </si>
  <si>
    <t>大学物理实验</t>
  </si>
  <si>
    <t>工程材料及成型基础</t>
  </si>
  <si>
    <t>机械原理</t>
  </si>
  <si>
    <t>概率论与数理统计</t>
  </si>
  <si>
    <t>液压与气压传动</t>
  </si>
  <si>
    <t>电子技术</t>
  </si>
  <si>
    <t>质量管理与控制</t>
  </si>
  <si>
    <t>马克思主义基本原理</t>
  </si>
  <si>
    <t>思想政治理论课社会实践</t>
  </si>
  <si>
    <t>机械原理课程设计</t>
  </si>
  <si>
    <t>项目实践2</t>
  </si>
  <si>
    <t>德育考评（三）</t>
  </si>
  <si>
    <t>德育考评（四）</t>
  </si>
  <si>
    <t>德育20%</t>
  </si>
  <si>
    <t>学分</t>
  </si>
  <si>
    <t>智育评   70%</t>
  </si>
  <si>
    <t>体育分5%</t>
  </si>
  <si>
    <t>劳育分
5%</t>
  </si>
  <si>
    <t>个性发展分</t>
  </si>
  <si>
    <t>综测</t>
  </si>
  <si>
    <t>绩点</t>
  </si>
  <si>
    <t>获奖
情况</t>
  </si>
  <si>
    <t>序号</t>
  </si>
  <si>
    <t>班级</t>
  </si>
  <si>
    <t>学号</t>
  </si>
  <si>
    <t>姓名</t>
  </si>
  <si>
    <t>主修课程</t>
  </si>
  <si>
    <t>机自24-2</t>
  </si>
  <si>
    <t>2024b06062</t>
  </si>
  <si>
    <t>张永位</t>
  </si>
  <si>
    <t>一等奖</t>
  </si>
  <si>
    <t>2024b06044</t>
  </si>
  <si>
    <t>舒宏涛</t>
  </si>
  <si>
    <t>2024b06045</t>
  </si>
  <si>
    <t>朱雨轩</t>
  </si>
  <si>
    <t>二等奖</t>
  </si>
  <si>
    <t>2024b06065</t>
  </si>
  <si>
    <t>陈承浩</t>
  </si>
  <si>
    <t>机自24-1</t>
  </si>
  <si>
    <t>2024b06019</t>
  </si>
  <si>
    <t>陈泓旭</t>
  </si>
  <si>
    <t>专业前5%</t>
  </si>
  <si>
    <t>2024b06018</t>
  </si>
  <si>
    <t>黄宇琪</t>
  </si>
  <si>
    <t>2024b06015</t>
  </si>
  <si>
    <t>陈韩</t>
  </si>
  <si>
    <t>2024b06057</t>
  </si>
  <si>
    <t>邱贝</t>
  </si>
  <si>
    <t>2024b06040</t>
  </si>
  <si>
    <t>李雨铮</t>
  </si>
  <si>
    <t>三等奖</t>
  </si>
  <si>
    <t>2024b06017</t>
  </si>
  <si>
    <t>程柯杰</t>
  </si>
  <si>
    <t>2024b06076</t>
  </si>
  <si>
    <t>秦语泽</t>
  </si>
  <si>
    <t>2024b06023</t>
  </si>
  <si>
    <t>王浩宇</t>
  </si>
  <si>
    <t>2024b02037</t>
  </si>
  <si>
    <t>林艺希</t>
  </si>
  <si>
    <t>2024b02032</t>
  </si>
  <si>
    <t>汪文超</t>
  </si>
  <si>
    <t>2024b25042</t>
  </si>
  <si>
    <t>汪兢</t>
  </si>
  <si>
    <t>免修</t>
  </si>
  <si>
    <t>2024b06014</t>
  </si>
  <si>
    <t>徐德鑫</t>
  </si>
  <si>
    <t>2024b06046</t>
  </si>
  <si>
    <t>岑辰</t>
  </si>
  <si>
    <t>2024b06016</t>
  </si>
  <si>
    <t>朱启晨</t>
  </si>
  <si>
    <t>2024b06004</t>
  </si>
  <si>
    <t>杨天成</t>
  </si>
  <si>
    <t>2024b06051</t>
  </si>
  <si>
    <t>沈飞扬</t>
  </si>
  <si>
    <t>2024b06058</t>
  </si>
  <si>
    <t>尤圣亮</t>
  </si>
  <si>
    <t>2024b07008</t>
  </si>
  <si>
    <t>黄一航</t>
  </si>
  <si>
    <t>2024b63026</t>
  </si>
  <si>
    <t>王宇宏</t>
  </si>
  <si>
    <t>2024b06067</t>
  </si>
  <si>
    <t>钟颖</t>
  </si>
  <si>
    <t>专业前25%</t>
  </si>
  <si>
    <t>2024b06021</t>
  </si>
  <si>
    <t>张帅</t>
  </si>
  <si>
    <t>2024b06006</t>
  </si>
  <si>
    <t>罗培硕</t>
  </si>
  <si>
    <t>2024b06050</t>
  </si>
  <si>
    <t>俞金阳</t>
  </si>
  <si>
    <t>2024b06043</t>
  </si>
  <si>
    <t>管豪宇</t>
  </si>
  <si>
    <t>2024b06039</t>
  </si>
  <si>
    <t>孟昊杰</t>
  </si>
  <si>
    <t>2024b06056</t>
  </si>
  <si>
    <t>应麒宇</t>
  </si>
  <si>
    <t>2024b12058</t>
  </si>
  <si>
    <t>朱直航</t>
  </si>
  <si>
    <t>2024b06030</t>
  </si>
  <si>
    <t>徐国正</t>
  </si>
  <si>
    <t>2024b06013</t>
  </si>
  <si>
    <t>方海铭</t>
  </si>
  <si>
    <t>2024b06054</t>
  </si>
  <si>
    <t>张俊辉</t>
  </si>
  <si>
    <t>2024b06041</t>
  </si>
  <si>
    <t>潘军屹</t>
  </si>
  <si>
    <t>2024b04046</t>
  </si>
  <si>
    <t>黄铭九</t>
  </si>
  <si>
    <t>2024b06033</t>
  </si>
  <si>
    <t>李子豪</t>
  </si>
  <si>
    <t>2024b06064</t>
  </si>
  <si>
    <t>王霆钰</t>
  </si>
  <si>
    <t>2024b08009</t>
  </si>
  <si>
    <t>陆飞洋</t>
  </si>
  <si>
    <t>2024b06036</t>
  </si>
  <si>
    <t>唐代瑞</t>
  </si>
  <si>
    <t>2024b06066</t>
  </si>
  <si>
    <t>高小风</t>
  </si>
  <si>
    <t>2024b06059</t>
  </si>
  <si>
    <t>刘礼波</t>
  </si>
  <si>
    <t>2024b06003</t>
  </si>
  <si>
    <t>李瑾</t>
  </si>
  <si>
    <t>2024b06007</t>
  </si>
  <si>
    <t>张龙飞</t>
  </si>
  <si>
    <t>2024b38072</t>
  </si>
  <si>
    <t>郭涛</t>
  </si>
  <si>
    <t>2024b06032</t>
  </si>
  <si>
    <t>熊浩</t>
  </si>
  <si>
    <t>2024b04010</t>
  </si>
  <si>
    <t>王淳</t>
  </si>
  <si>
    <t>专业前50%</t>
  </si>
  <si>
    <t>2024b06011</t>
  </si>
  <si>
    <t>梁鸣章</t>
  </si>
  <si>
    <t>2024b06048</t>
  </si>
  <si>
    <t>李润泽</t>
  </si>
  <si>
    <t>2024b06005</t>
  </si>
  <si>
    <t>陈熙海</t>
  </si>
  <si>
    <t>2024b06060</t>
  </si>
  <si>
    <t>黄敬辉</t>
  </si>
  <si>
    <t>2024b06061</t>
  </si>
  <si>
    <t>王云飞</t>
  </si>
  <si>
    <t>2024b13047</t>
  </si>
  <si>
    <t>蓝卓尔</t>
  </si>
  <si>
    <t>2024b06035</t>
  </si>
  <si>
    <t>任佳伟</t>
  </si>
  <si>
    <t>2024b63023</t>
  </si>
  <si>
    <t>许诺</t>
  </si>
  <si>
    <t>2024b06022</t>
  </si>
  <si>
    <t>姜流金</t>
  </si>
  <si>
    <t>2024b06029</t>
  </si>
  <si>
    <t>张博林</t>
  </si>
  <si>
    <t>2024b06047</t>
  </si>
  <si>
    <t>朱北辰</t>
  </si>
  <si>
    <t>2024b21058</t>
  </si>
  <si>
    <t>李豪哲</t>
  </si>
  <si>
    <t>2024b23054</t>
  </si>
  <si>
    <t>李梦瑶</t>
  </si>
  <si>
    <t>2024b06053</t>
  </si>
  <si>
    <t>郑铠毅</t>
  </si>
  <si>
    <t>2024b06024</t>
  </si>
  <si>
    <t>李飞宇</t>
  </si>
  <si>
    <t>2024b06069</t>
  </si>
  <si>
    <t>徐凰杰</t>
  </si>
  <si>
    <t>2024b06034</t>
  </si>
  <si>
    <t>朱姓</t>
  </si>
  <si>
    <t>2024b06002</t>
  </si>
  <si>
    <t>张祖豪</t>
  </si>
  <si>
    <t>2024b06001</t>
  </si>
  <si>
    <t>崔如意</t>
  </si>
  <si>
    <t>2024b06055</t>
  </si>
  <si>
    <t>董俊逸</t>
  </si>
  <si>
    <t>2024b28027</t>
  </si>
  <si>
    <t>张智博</t>
  </si>
  <si>
    <t>2024b06009</t>
  </si>
  <si>
    <t>周奕安</t>
  </si>
  <si>
    <t>2024b06012</t>
  </si>
  <si>
    <t>翁圣坤</t>
  </si>
  <si>
    <t>2024b06010</t>
  </si>
  <si>
    <t>薛子俊</t>
  </si>
  <si>
    <t>2024b06063</t>
  </si>
  <si>
    <t>付俊伟</t>
  </si>
  <si>
    <t>2024b06071</t>
  </si>
  <si>
    <t>王忠煜</t>
  </si>
  <si>
    <t>2024b04026</t>
  </si>
  <si>
    <t>邓天宇</t>
  </si>
  <si>
    <t>2024b06073</t>
  </si>
  <si>
    <t>陈宇然</t>
  </si>
  <si>
    <t>2024b06027</t>
  </si>
  <si>
    <t>李靓</t>
  </si>
  <si>
    <t>2024b06037</t>
  </si>
  <si>
    <t>陈嘉瑞</t>
  </si>
  <si>
    <t>2024b48035</t>
  </si>
  <si>
    <t>黄敬淘</t>
  </si>
  <si>
    <t>2024b21060</t>
  </si>
  <si>
    <t>罗灿</t>
  </si>
  <si>
    <t>2024b06070</t>
  </si>
  <si>
    <t>杨任晟</t>
  </si>
  <si>
    <t>2024b06008</t>
  </si>
  <si>
    <t>史柯宇</t>
  </si>
  <si>
    <t>2024b06038</t>
  </si>
  <si>
    <t>王歆月</t>
  </si>
  <si>
    <t>2024b06020</t>
  </si>
  <si>
    <t>陈创</t>
  </si>
  <si>
    <t>2024b06028</t>
  </si>
  <si>
    <t>张烨</t>
  </si>
  <si>
    <t>2024b06068</t>
  </si>
  <si>
    <t>申智嘉</t>
  </si>
  <si>
    <t>2024b06072</t>
  </si>
  <si>
    <t>张育婉</t>
  </si>
  <si>
    <t>2024b06042</t>
  </si>
  <si>
    <t>齐天浩</t>
  </si>
  <si>
    <t>2024b06074</t>
  </si>
  <si>
    <t>杨程</t>
  </si>
  <si>
    <t>2024b06075</t>
  </si>
  <si>
    <t>许文杰</t>
  </si>
  <si>
    <t>2024b06026</t>
  </si>
  <si>
    <t>高永强</t>
  </si>
  <si>
    <t>2024b06031</t>
  </si>
  <si>
    <t>曾思雨</t>
  </si>
  <si>
    <t>2024b06025</t>
  </si>
  <si>
    <t>郑智豪</t>
  </si>
  <si>
    <t>2024b06052</t>
  </si>
  <si>
    <t>尹炜成</t>
  </si>
  <si>
    <t>CaseStudy</t>
  </si>
  <si>
    <t>工程力学</t>
  </si>
  <si>
    <t>电工电子学(电工技术)</t>
  </si>
  <si>
    <t>零部件测绘及CAD</t>
  </si>
  <si>
    <t>三维实体建模与设计</t>
  </si>
  <si>
    <t>俄语</t>
  </si>
  <si>
    <t>劳动保护</t>
  </si>
  <si>
    <t>大学信息技术基础</t>
  </si>
  <si>
    <t>居民和设施应急情况保护，辐射安全</t>
  </si>
  <si>
    <t>电工电子学(电子技术）</t>
  </si>
  <si>
    <t>机自W24-2</t>
  </si>
  <si>
    <t>2024b47063</t>
  </si>
  <si>
    <t>金宇昊</t>
  </si>
  <si>
    <t>2024b47042</t>
  </si>
  <si>
    <t>邱吉尔</t>
  </si>
  <si>
    <t>2024b47038</t>
  </si>
  <si>
    <t>俞晴语</t>
  </si>
  <si>
    <t>2024b47049</t>
  </si>
  <si>
    <t>徐哲妍</t>
  </si>
  <si>
    <t>2024b47057</t>
  </si>
  <si>
    <t>郭家祺</t>
  </si>
  <si>
    <t>2024b47052</t>
  </si>
  <si>
    <t>何夏泽</t>
  </si>
  <si>
    <t>2024b47044</t>
  </si>
  <si>
    <t>郑镒涛</t>
  </si>
  <si>
    <t>2024b47048</t>
  </si>
  <si>
    <t>俞晓炜</t>
  </si>
  <si>
    <t>2024b47046</t>
  </si>
  <si>
    <t>张皓源</t>
  </si>
  <si>
    <t>2024b47043</t>
  </si>
  <si>
    <t>施博鑫</t>
  </si>
  <si>
    <t>2024b47036</t>
  </si>
  <si>
    <t>陈文阳</t>
  </si>
  <si>
    <t>机自W24-1</t>
  </si>
  <si>
    <t>2024b47019</t>
  </si>
  <si>
    <t>傅浚哲</t>
  </si>
  <si>
    <t>2024b47004</t>
  </si>
  <si>
    <t>林鸿鸣</t>
  </si>
  <si>
    <t>2024b47061</t>
  </si>
  <si>
    <t>张庭轩</t>
  </si>
  <si>
    <t>2024b47025</t>
  </si>
  <si>
    <t>郑君泽</t>
  </si>
  <si>
    <t>2024b47016</t>
  </si>
  <si>
    <t>汪梓辰</t>
  </si>
  <si>
    <t>2024b47021</t>
  </si>
  <si>
    <t>陈昱凝</t>
  </si>
  <si>
    <t>2024b47027</t>
  </si>
  <si>
    <t>许霏梵</t>
  </si>
  <si>
    <t>2024b47056</t>
  </si>
  <si>
    <t>俞宗茂</t>
  </si>
  <si>
    <t>2024b47054</t>
  </si>
  <si>
    <t>韦嘉帅</t>
  </si>
  <si>
    <t>2024b47047</t>
  </si>
  <si>
    <t>李一鸣</t>
  </si>
  <si>
    <t>2024b47017</t>
  </si>
  <si>
    <t>茅展豪</t>
  </si>
  <si>
    <t>2024b47026</t>
  </si>
  <si>
    <t>刘骐豪</t>
  </si>
  <si>
    <t>2024b47045</t>
  </si>
  <si>
    <t>李佰颖</t>
  </si>
  <si>
    <t>2024b47055</t>
  </si>
  <si>
    <t>黄恩斯</t>
  </si>
  <si>
    <t>2024b47014</t>
  </si>
  <si>
    <t>周子恒</t>
  </si>
  <si>
    <t>2024b47060</t>
  </si>
  <si>
    <t>吴俊涛</t>
  </si>
  <si>
    <t>2024b47008</t>
  </si>
  <si>
    <t>邢健</t>
  </si>
  <si>
    <t>2024b47035</t>
  </si>
  <si>
    <t>牛国华</t>
  </si>
  <si>
    <t>2024b47015</t>
  </si>
  <si>
    <t>陈力豪</t>
  </si>
  <si>
    <t>2024b47006</t>
  </si>
  <si>
    <t>汪涵杰</t>
  </si>
  <si>
    <t>2024b47064</t>
  </si>
  <si>
    <t>鲜久翔</t>
  </si>
  <si>
    <t>2024b47034</t>
  </si>
  <si>
    <t>李嘉豪</t>
  </si>
  <si>
    <t>2024b47062</t>
  </si>
  <si>
    <t>张文旭</t>
  </si>
  <si>
    <t>2024b47053</t>
  </si>
  <si>
    <t>李佳乐</t>
  </si>
  <si>
    <t>2024b47018</t>
  </si>
  <si>
    <t>邱锦熙</t>
  </si>
  <si>
    <t>2024b47009</t>
  </si>
  <si>
    <t>陈柯铭</t>
  </si>
  <si>
    <t>2024b47005</t>
  </si>
  <si>
    <t>黄萌</t>
  </si>
  <si>
    <t>2024b47013</t>
  </si>
  <si>
    <t>孙汉</t>
  </si>
  <si>
    <t>2024b47040</t>
  </si>
  <si>
    <t>盛昊宇</t>
  </si>
  <si>
    <t>2024b47051</t>
  </si>
  <si>
    <t>王雨</t>
  </si>
  <si>
    <t>2024b47065</t>
  </si>
  <si>
    <t>钟雨霖</t>
  </si>
  <si>
    <t>2024b47033</t>
  </si>
  <si>
    <t>周奕茹</t>
  </si>
  <si>
    <t>2024b47041</t>
  </si>
  <si>
    <t>方玺楠</t>
  </si>
  <si>
    <t>2024b47037</t>
  </si>
  <si>
    <t>施祝涵</t>
  </si>
  <si>
    <t>2024b47029</t>
  </si>
  <si>
    <t>周瑞康</t>
  </si>
  <si>
    <t>2024b47007</t>
  </si>
  <si>
    <t>陈奕涵</t>
  </si>
  <si>
    <t>2024b47032</t>
  </si>
  <si>
    <t>孙康</t>
  </si>
  <si>
    <t>2024b47024</t>
  </si>
  <si>
    <t>叶迦勒</t>
  </si>
  <si>
    <t>2024b47050</t>
  </si>
  <si>
    <t>汪朱易诺</t>
  </si>
  <si>
    <t>2024b47012</t>
  </si>
  <si>
    <t>邱天</t>
  </si>
  <si>
    <t>2024b47039</t>
  </si>
  <si>
    <t>沈於翔</t>
  </si>
  <si>
    <t>2024b47059</t>
  </si>
  <si>
    <t>许宸瑜</t>
  </si>
  <si>
    <t>2024b47010</t>
  </si>
  <si>
    <t>贺泓铖</t>
  </si>
  <si>
    <t>2024b47022</t>
  </si>
  <si>
    <t>冯浩</t>
  </si>
  <si>
    <t>2024b47001</t>
  </si>
  <si>
    <t>贾昊天</t>
  </si>
  <si>
    <t>2024b47002</t>
  </si>
  <si>
    <t>张恩哲</t>
  </si>
  <si>
    <t>2024b47058</t>
  </si>
  <si>
    <t>占絮涵</t>
  </si>
  <si>
    <t>2024b47003</t>
  </si>
  <si>
    <t>刘星渝</t>
  </si>
  <si>
    <t>2024b47020</t>
  </si>
  <si>
    <t>徐铭泽</t>
  </si>
  <si>
    <t>2024b47031</t>
  </si>
  <si>
    <t>冯子恒</t>
  </si>
  <si>
    <t>材料科学基础</t>
  </si>
  <si>
    <t>项目实践1</t>
  </si>
  <si>
    <t>UG三维零件设计</t>
  </si>
  <si>
    <t>工程材料及热处理</t>
  </si>
  <si>
    <t>电工电子实习</t>
  </si>
  <si>
    <t>材控24-2</t>
  </si>
  <si>
    <t>2024b23030</t>
  </si>
  <si>
    <t>高槐泽</t>
  </si>
  <si>
    <t>材控24-1</t>
  </si>
  <si>
    <t>2024b23012</t>
  </si>
  <si>
    <t>何慧妮</t>
  </si>
  <si>
    <t>2024b23004</t>
  </si>
  <si>
    <t>王皓瑀</t>
  </si>
  <si>
    <t>2024b23044</t>
  </si>
  <si>
    <t>唐彰蔚</t>
  </si>
  <si>
    <t>2024b23015</t>
  </si>
  <si>
    <t>冯富愉</t>
  </si>
  <si>
    <t>2024b23037</t>
  </si>
  <si>
    <t>马正飞</t>
  </si>
  <si>
    <t>2024b23020</t>
  </si>
  <si>
    <t>张洁</t>
  </si>
  <si>
    <t>2024b23023</t>
  </si>
  <si>
    <t>岳奇鑫</t>
  </si>
  <si>
    <t>2024b23040</t>
  </si>
  <si>
    <t>张宇航</t>
  </si>
  <si>
    <t>2024b23053</t>
  </si>
  <si>
    <t>王晓蕊</t>
  </si>
  <si>
    <t>2024b23003</t>
  </si>
  <si>
    <t>曾克祥</t>
  </si>
  <si>
    <t>2024b23005</t>
  </si>
  <si>
    <t>黄书舟</t>
  </si>
  <si>
    <t>2024b23007</t>
  </si>
  <si>
    <t>杨晟睿</t>
  </si>
  <si>
    <t>2024b23045</t>
  </si>
  <si>
    <t>郑棚</t>
  </si>
  <si>
    <t>2024b23033</t>
  </si>
  <si>
    <t>廖书桓</t>
  </si>
  <si>
    <t>2024b23039</t>
  </si>
  <si>
    <t>胡李星</t>
  </si>
  <si>
    <t>2024b23049</t>
  </si>
  <si>
    <t>和志成</t>
  </si>
  <si>
    <t>2024b23028</t>
  </si>
  <si>
    <t>赵治芋</t>
  </si>
  <si>
    <t>2024b23006</t>
  </si>
  <si>
    <t>李秉洋</t>
  </si>
  <si>
    <t>2024b23009</t>
  </si>
  <si>
    <t>舒维瀚</t>
  </si>
  <si>
    <t>2024b23022</t>
  </si>
  <si>
    <t>管朝阳</t>
  </si>
  <si>
    <t>2024b23027</t>
  </si>
  <si>
    <t>张炎弘博</t>
  </si>
  <si>
    <t>2024b23038</t>
  </si>
  <si>
    <t>董世杰</t>
  </si>
  <si>
    <t>2024b23046</t>
  </si>
  <si>
    <t>周佳浩</t>
  </si>
  <si>
    <t>2024b23032</t>
  </si>
  <si>
    <t>吴亦</t>
  </si>
  <si>
    <t>2024b23021</t>
  </si>
  <si>
    <t>姚国琪</t>
  </si>
  <si>
    <t>2024b23029</t>
  </si>
  <si>
    <t>李金禹</t>
  </si>
  <si>
    <t>2024b23010</t>
  </si>
  <si>
    <t>寇明航</t>
  </si>
  <si>
    <t>2024b23056</t>
  </si>
  <si>
    <t>雍文昊</t>
  </si>
  <si>
    <t>2024b23051</t>
  </si>
  <si>
    <t>罗浩元</t>
  </si>
  <si>
    <t>2024b23042</t>
  </si>
  <si>
    <t>李培德</t>
  </si>
  <si>
    <t>2024b23047</t>
  </si>
  <si>
    <t>曹熙杭</t>
  </si>
  <si>
    <t>2024b23016</t>
  </si>
  <si>
    <t>熊藩</t>
  </si>
  <si>
    <t>2024b23013</t>
  </si>
  <si>
    <t>唐敏</t>
  </si>
  <si>
    <t>2024b23026</t>
  </si>
  <si>
    <t>张博文</t>
  </si>
  <si>
    <t>2024b23043</t>
  </si>
  <si>
    <t>方文乐</t>
  </si>
  <si>
    <t>2024b23031</t>
  </si>
  <si>
    <t>陈正日</t>
  </si>
  <si>
    <t>2024b23008</t>
  </si>
  <si>
    <t>夏康乐</t>
  </si>
  <si>
    <t>2024b23041</t>
  </si>
  <si>
    <t>杨晨浩</t>
  </si>
  <si>
    <t>2024b23001</t>
  </si>
  <si>
    <t>贾崴越</t>
  </si>
  <si>
    <t>2024b23011</t>
  </si>
  <si>
    <t>成辉煌</t>
  </si>
  <si>
    <t>2024b23017</t>
  </si>
  <si>
    <t>刘施昂</t>
  </si>
  <si>
    <t>2024b23018</t>
  </si>
  <si>
    <t>龚晟</t>
  </si>
  <si>
    <t>2024b23024</t>
  </si>
  <si>
    <t>刘尚舟</t>
  </si>
  <si>
    <t>2024b23014</t>
  </si>
  <si>
    <t>何奕楠</t>
  </si>
  <si>
    <t>2024b23034</t>
  </si>
  <si>
    <t>陈宽</t>
  </si>
  <si>
    <t>2024b23048</t>
  </si>
  <si>
    <t>洪星宇</t>
  </si>
  <si>
    <t>2024b23055</t>
  </si>
  <si>
    <t>丁江涛</t>
  </si>
  <si>
    <t>2024b23058</t>
  </si>
  <si>
    <t>张少波</t>
  </si>
  <si>
    <t>2024b23057</t>
  </si>
  <si>
    <t>张军豪</t>
  </si>
  <si>
    <t>2024b23052</t>
  </si>
  <si>
    <t>杨礼峰</t>
  </si>
  <si>
    <t>2024b23050</t>
  </si>
  <si>
    <t>段泽烯</t>
  </si>
  <si>
    <t>2024b23035</t>
  </si>
  <si>
    <t>赖文贵</t>
  </si>
  <si>
    <t>2024b23025</t>
  </si>
  <si>
    <t>贾卓越</t>
  </si>
  <si>
    <t>2024b23019</t>
  </si>
  <si>
    <t>向德城</t>
  </si>
  <si>
    <t>2024b23036</t>
  </si>
  <si>
    <t>吴翔</t>
  </si>
  <si>
    <t>2022b23057</t>
  </si>
  <si>
    <t>毛佳合</t>
  </si>
  <si>
    <t>工程训练Ⅱ</t>
  </si>
  <si>
    <t>液压传动技术</t>
  </si>
  <si>
    <t>车辆构造</t>
  </si>
  <si>
    <t>工程材料</t>
  </si>
  <si>
    <t>车辆24-1</t>
  </si>
  <si>
    <t>2024b24010</t>
  </si>
  <si>
    <t>熊灿</t>
  </si>
  <si>
    <t>车辆24-2</t>
  </si>
  <si>
    <t>2024b24043</t>
  </si>
  <si>
    <t>燕飞</t>
  </si>
  <si>
    <t>2024b24019</t>
  </si>
  <si>
    <t>杨崇波</t>
  </si>
  <si>
    <t>2024b24045</t>
  </si>
  <si>
    <t>王俊豪</t>
  </si>
  <si>
    <t>2024b24055</t>
  </si>
  <si>
    <t>周德海</t>
  </si>
  <si>
    <t>2024b24021</t>
  </si>
  <si>
    <t>邵子乐</t>
  </si>
  <si>
    <t>2024b24042</t>
  </si>
  <si>
    <t>高晨耀</t>
  </si>
  <si>
    <t>2024b24011</t>
  </si>
  <si>
    <t>郭松林</t>
  </si>
  <si>
    <t>2024b24007</t>
  </si>
  <si>
    <t>范俊杰</t>
  </si>
  <si>
    <t>2024b24013</t>
  </si>
  <si>
    <t>董程宇</t>
  </si>
  <si>
    <t>2024b24008</t>
  </si>
  <si>
    <t>金文凯</t>
  </si>
  <si>
    <t>2024b24046</t>
  </si>
  <si>
    <t>周旗</t>
  </si>
  <si>
    <t>2024b24053</t>
  </si>
  <si>
    <t>解卓</t>
  </si>
  <si>
    <t>2024b24006</t>
  </si>
  <si>
    <t>张恺宇</t>
  </si>
  <si>
    <t>2024b24012</t>
  </si>
  <si>
    <t>谢立彬</t>
  </si>
  <si>
    <t>2024b24017</t>
  </si>
  <si>
    <t>彭宇轩</t>
  </si>
  <si>
    <t>2024b24036</t>
  </si>
  <si>
    <t>徐盛义</t>
  </si>
  <si>
    <t>2024b24005</t>
  </si>
  <si>
    <t>李声亮</t>
  </si>
  <si>
    <t>2024b24047</t>
  </si>
  <si>
    <t>袁振瀚</t>
  </si>
  <si>
    <t>2024b24026</t>
  </si>
  <si>
    <t>闫成章</t>
  </si>
  <si>
    <t>2024b24028</t>
  </si>
  <si>
    <t>喇远俊</t>
  </si>
  <si>
    <t>2024b24022</t>
  </si>
  <si>
    <t>江佳信</t>
  </si>
  <si>
    <t>2024b24002</t>
  </si>
  <si>
    <t>陈伟民</t>
  </si>
  <si>
    <t>2024b24015</t>
  </si>
  <si>
    <t>卓玛次仁</t>
  </si>
  <si>
    <t>2024b24051</t>
  </si>
  <si>
    <t>陈杰伟</t>
  </si>
  <si>
    <t>2024b24040</t>
  </si>
  <si>
    <t>范嘉靖</t>
  </si>
  <si>
    <t>2024b24016</t>
  </si>
  <si>
    <t>龚月</t>
  </si>
  <si>
    <t>2024b24057</t>
  </si>
  <si>
    <t>魏秀岩</t>
  </si>
  <si>
    <t>2024b38028</t>
  </si>
  <si>
    <t>张琬婷</t>
  </si>
  <si>
    <t>2024b24056</t>
  </si>
  <si>
    <t>董旺</t>
  </si>
  <si>
    <t>2024b24049</t>
  </si>
  <si>
    <t>张裕福</t>
  </si>
  <si>
    <t>2024b21001</t>
  </si>
  <si>
    <t>尹家和</t>
  </si>
  <si>
    <t>2024b24027</t>
  </si>
  <si>
    <t>贾宗华</t>
  </si>
  <si>
    <t>2024b24003</t>
  </si>
  <si>
    <t>杨嘉豪</t>
  </si>
  <si>
    <t>2024b24052</t>
  </si>
  <si>
    <t>蒙明浩</t>
  </si>
  <si>
    <t>2024b24044</t>
  </si>
  <si>
    <t>彭宇峰</t>
  </si>
  <si>
    <t>2024b24014</t>
  </si>
  <si>
    <t>陈硕</t>
  </si>
  <si>
    <t>2024b12021</t>
  </si>
  <si>
    <t>余俊靓</t>
  </si>
  <si>
    <t>2024b24048</t>
  </si>
  <si>
    <t>王焕青</t>
  </si>
  <si>
    <t>2024b24024</t>
  </si>
  <si>
    <t>何彬</t>
  </si>
  <si>
    <t>2024b24004</t>
  </si>
  <si>
    <t>马博</t>
  </si>
  <si>
    <t>2024b24001</t>
  </si>
  <si>
    <t>田杨</t>
  </si>
  <si>
    <t>2024b60042</t>
  </si>
  <si>
    <t>朱明春</t>
  </si>
  <si>
    <t>2024b24041</t>
  </si>
  <si>
    <t>吴新建</t>
  </si>
  <si>
    <t>2024b24035</t>
  </si>
  <si>
    <t>何宁</t>
  </si>
  <si>
    <t>2024b24039</t>
  </si>
  <si>
    <t>赖江荣</t>
  </si>
  <si>
    <t>2024b24038</t>
  </si>
  <si>
    <t>吴夏祺</t>
  </si>
  <si>
    <t>2024b24034</t>
  </si>
  <si>
    <t>严曾宝</t>
  </si>
  <si>
    <t>2024b24031</t>
  </si>
  <si>
    <t>张喆</t>
  </si>
  <si>
    <t>2024b04039</t>
  </si>
  <si>
    <t>俞恺阳</t>
  </si>
  <si>
    <t>2024b24020</t>
  </si>
  <si>
    <t>陈登庆</t>
  </si>
  <si>
    <t>2024b13084</t>
  </si>
  <si>
    <t>阮政涛</t>
  </si>
  <si>
    <t>2024b21042</t>
  </si>
  <si>
    <t>潘泽奇</t>
  </si>
  <si>
    <t>2024b24054</t>
  </si>
  <si>
    <t>洛桑仁庆</t>
  </si>
  <si>
    <t>2024b24058</t>
  </si>
  <si>
    <t>刘明恺</t>
  </si>
  <si>
    <t>2024b24032</t>
  </si>
  <si>
    <t>郑天</t>
  </si>
  <si>
    <t>2024b24025</t>
  </si>
  <si>
    <t>罗布次仁</t>
  </si>
  <si>
    <t>2024b24050</t>
  </si>
  <si>
    <t>黄泽睿</t>
  </si>
  <si>
    <t>2024b24023</t>
  </si>
  <si>
    <t>潘兴棋</t>
  </si>
  <si>
    <t>2024b24018</t>
  </si>
  <si>
    <t>龚文想</t>
  </si>
  <si>
    <t>2024b24037</t>
  </si>
  <si>
    <t>王星宇</t>
  </si>
  <si>
    <t>2024b24033</t>
  </si>
  <si>
    <t>祁宏基</t>
  </si>
  <si>
    <t>C/C++语言程序设计</t>
  </si>
  <si>
    <t>经济学基础</t>
  </si>
  <si>
    <t>Matlab与仿真</t>
  </si>
  <si>
    <t>机械设计基础</t>
  </si>
  <si>
    <t>项目实践2(编程与控制）</t>
  </si>
  <si>
    <t>机械设计课程设计</t>
  </si>
  <si>
    <t>机器人创新设计</t>
  </si>
  <si>
    <t>机器人24-1</t>
  </si>
  <si>
    <t>2024b34017</t>
  </si>
  <si>
    <t>陈宇诺</t>
  </si>
  <si>
    <t>未选</t>
  </si>
  <si>
    <t>2024b34036</t>
  </si>
  <si>
    <t>张培康</t>
  </si>
  <si>
    <t>2024b34024</t>
  </si>
  <si>
    <t>黄存杰</t>
  </si>
  <si>
    <t>2024b34028</t>
  </si>
  <si>
    <t>张亚浩</t>
  </si>
  <si>
    <t>2024b34002</t>
  </si>
  <si>
    <t>葛泽星</t>
  </si>
  <si>
    <t>2024b34025</t>
  </si>
  <si>
    <t>杜阳</t>
  </si>
  <si>
    <t>机器人24-2</t>
  </si>
  <si>
    <t>2024b34055</t>
  </si>
  <si>
    <t>张淳</t>
  </si>
  <si>
    <t>2024b34048</t>
  </si>
  <si>
    <t>尚于兰</t>
  </si>
  <si>
    <t>2024b34039</t>
  </si>
  <si>
    <t>王一诺</t>
  </si>
  <si>
    <t>2024b34027</t>
  </si>
  <si>
    <t>贾程彬</t>
  </si>
  <si>
    <t>2024b34010</t>
  </si>
  <si>
    <t>章博</t>
  </si>
  <si>
    <t>2024b34063</t>
  </si>
  <si>
    <t>林美煌</t>
  </si>
  <si>
    <t>2024b34030</t>
  </si>
  <si>
    <t>谢琳艺</t>
  </si>
  <si>
    <t>2024b34042</t>
  </si>
  <si>
    <t>施航帆</t>
  </si>
  <si>
    <t>2024b34065</t>
  </si>
  <si>
    <t>王岩</t>
  </si>
  <si>
    <t>2024b34061</t>
  </si>
  <si>
    <t>陶铮宇</t>
  </si>
  <si>
    <t>2024b34008</t>
  </si>
  <si>
    <t>舒宇晗</t>
  </si>
  <si>
    <t>2024b34077</t>
  </si>
  <si>
    <t>陈松松</t>
  </si>
  <si>
    <t>2024b34046</t>
  </si>
  <si>
    <t>魏波</t>
  </si>
  <si>
    <t>2024b34058</t>
  </si>
  <si>
    <t>陶杰</t>
  </si>
  <si>
    <t>2024b34056</t>
  </si>
  <si>
    <t>张俊豪</t>
  </si>
  <si>
    <t>2024b34019</t>
  </si>
  <si>
    <t>朱明智</t>
  </si>
  <si>
    <t>2024b08014</t>
  </si>
  <si>
    <t>2024b34015</t>
  </si>
  <si>
    <t>李前韬</t>
  </si>
  <si>
    <t>2024b34051</t>
  </si>
  <si>
    <t>林勤淏</t>
  </si>
  <si>
    <t>2024b34011</t>
  </si>
  <si>
    <t>刘牧</t>
  </si>
  <si>
    <t>2024b34003</t>
  </si>
  <si>
    <t>周政玙</t>
  </si>
  <si>
    <t>2024b34064</t>
  </si>
  <si>
    <t>李恒轩</t>
  </si>
  <si>
    <t>2024b34062</t>
  </si>
  <si>
    <t>林毅</t>
  </si>
  <si>
    <t>2024b34035</t>
  </si>
  <si>
    <t>王棒</t>
  </si>
  <si>
    <t>2024b34031</t>
  </si>
  <si>
    <t>谌立夫</t>
  </si>
  <si>
    <t>2024b34034</t>
  </si>
  <si>
    <t>杨栩烽</t>
  </si>
  <si>
    <t>2024b34012</t>
  </si>
  <si>
    <t>毛泽林</t>
  </si>
  <si>
    <t>2024b34073</t>
  </si>
  <si>
    <t>陈国鑫</t>
  </si>
  <si>
    <t>2024b34020</t>
  </si>
  <si>
    <t>江梓泳</t>
  </si>
  <si>
    <t>2024b34059</t>
  </si>
  <si>
    <t>项天祥</t>
  </si>
  <si>
    <t>2024b34001</t>
  </si>
  <si>
    <t>孟丽桦</t>
  </si>
  <si>
    <t>2024b34038</t>
  </si>
  <si>
    <t>罗双</t>
  </si>
  <si>
    <t>2024b34057</t>
  </si>
  <si>
    <t>朱炳豪</t>
  </si>
  <si>
    <t>2024b34071</t>
  </si>
  <si>
    <t>胡鑫宇</t>
  </si>
  <si>
    <t>2024b34043</t>
  </si>
  <si>
    <t>潘晓雨</t>
  </si>
  <si>
    <t>2024b34066</t>
  </si>
  <si>
    <t>李逸阳</t>
  </si>
  <si>
    <t>2024b34049</t>
  </si>
  <si>
    <t>王晨熠</t>
  </si>
  <si>
    <t>2024b34075</t>
  </si>
  <si>
    <t>周天财</t>
  </si>
  <si>
    <t>2024b34067</t>
  </si>
  <si>
    <t>刘启航</t>
  </si>
  <si>
    <t>2024b34026</t>
  </si>
  <si>
    <t>刘怡顺</t>
  </si>
  <si>
    <t>2024b34005</t>
  </si>
  <si>
    <t>沈郑浩</t>
  </si>
  <si>
    <t>2024b34044</t>
  </si>
  <si>
    <t>王毅</t>
  </si>
  <si>
    <t>2024b34018</t>
  </si>
  <si>
    <t>俞澜天</t>
  </si>
  <si>
    <t>2024b34007</t>
  </si>
  <si>
    <t>陈毅凯</t>
  </si>
  <si>
    <t>2024b34060</t>
  </si>
  <si>
    <t>陈嘉宇</t>
  </si>
  <si>
    <t>2024b34052</t>
  </si>
  <si>
    <t>李昂</t>
  </si>
  <si>
    <t>2024b34032</t>
  </si>
  <si>
    <t>卢语瞳</t>
  </si>
  <si>
    <t>2024b34079</t>
  </si>
  <si>
    <t>王何平</t>
  </si>
  <si>
    <t>2024b34070</t>
  </si>
  <si>
    <t>潘轩</t>
  </si>
  <si>
    <t>2024b34080</t>
  </si>
  <si>
    <t>晁勇</t>
  </si>
  <si>
    <t>2024b34040</t>
  </si>
  <si>
    <t>黎梦邯</t>
  </si>
  <si>
    <t>2024b34023</t>
  </si>
  <si>
    <t>林越海</t>
  </si>
  <si>
    <t>2024b34014</t>
  </si>
  <si>
    <t>戴世威</t>
  </si>
  <si>
    <t>2024b34068</t>
  </si>
  <si>
    <t>王凯</t>
  </si>
  <si>
    <t>2024b34013</t>
  </si>
  <si>
    <t>陈昱超</t>
  </si>
  <si>
    <t>2024b34069</t>
  </si>
  <si>
    <t>吴卓远</t>
  </si>
  <si>
    <t>2024b34021</t>
  </si>
  <si>
    <t>王佳伦</t>
  </si>
  <si>
    <t>2024b34004</t>
  </si>
  <si>
    <t>李欣晨</t>
  </si>
  <si>
    <t>2024b34006</t>
  </si>
  <si>
    <t>陈逸杭</t>
  </si>
  <si>
    <t>2024b34053</t>
  </si>
  <si>
    <t>张瑞翰</t>
  </si>
  <si>
    <t>2024b34022</t>
  </si>
  <si>
    <t>孙铭海</t>
  </si>
  <si>
    <t>2024b34045</t>
  </si>
  <si>
    <t>杨佳怡</t>
  </si>
  <si>
    <t>2024b34029</t>
  </si>
  <si>
    <t>胡亮</t>
  </si>
  <si>
    <t>2024b34054</t>
  </si>
  <si>
    <t>李政霖</t>
  </si>
  <si>
    <t>2024b34074</t>
  </si>
  <si>
    <t>廖烯</t>
  </si>
  <si>
    <t>2024b08019</t>
  </si>
  <si>
    <t>路丰硕</t>
  </si>
  <si>
    <t>2024b34072</t>
  </si>
  <si>
    <t>韦昌德</t>
  </si>
  <si>
    <t>2024b34047</t>
  </si>
  <si>
    <t>韦博</t>
  </si>
  <si>
    <t>2024b16033</t>
  </si>
  <si>
    <t>吴荧哲</t>
  </si>
  <si>
    <t>2024b34041</t>
  </si>
  <si>
    <t>史昊煊</t>
  </si>
  <si>
    <t>2024b34050</t>
  </si>
  <si>
    <t>郑圣昊</t>
  </si>
  <si>
    <t>2024b34076</t>
  </si>
  <si>
    <t>张卫雄</t>
  </si>
  <si>
    <t>2024b34078</t>
  </si>
  <si>
    <t>张明辉</t>
  </si>
  <si>
    <t>大学生写作与沟通</t>
  </si>
  <si>
    <t>工业物联网技术</t>
  </si>
  <si>
    <t>智造24-1</t>
  </si>
  <si>
    <t>2024b61033</t>
  </si>
  <si>
    <t>郑佳</t>
  </si>
  <si>
    <t>2024b61011</t>
  </si>
  <si>
    <t>汪米迦</t>
  </si>
  <si>
    <t>2024b61008</t>
  </si>
  <si>
    <t>严浩哲</t>
  </si>
  <si>
    <t>2024b61026</t>
  </si>
  <si>
    <t>董涛</t>
  </si>
  <si>
    <t>2024b61006</t>
  </si>
  <si>
    <t>鲁旖</t>
  </si>
  <si>
    <t>2024b25002</t>
  </si>
  <si>
    <t>田蜜</t>
  </si>
  <si>
    <t>已修</t>
  </si>
  <si>
    <t>2024b61037</t>
  </si>
  <si>
    <t>李翔楠</t>
  </si>
  <si>
    <t>2024b61020</t>
  </si>
  <si>
    <t>贾政搏</t>
  </si>
  <si>
    <t>2024b61009</t>
  </si>
  <si>
    <t>蒋梦杰</t>
  </si>
  <si>
    <t>2024b61001</t>
  </si>
  <si>
    <t>刘星宇</t>
  </si>
  <si>
    <t>2024b61035</t>
  </si>
  <si>
    <t>林涵妮</t>
  </si>
  <si>
    <t>2024b61014</t>
  </si>
  <si>
    <t>钱心妍</t>
  </si>
  <si>
    <t>2024b61024</t>
  </si>
  <si>
    <t>李锦超</t>
  </si>
  <si>
    <t>2024b61036</t>
  </si>
  <si>
    <t>黄祥枫</t>
  </si>
  <si>
    <t>2024b61021</t>
  </si>
  <si>
    <t>吕存鸿</t>
  </si>
  <si>
    <t>2024b61029</t>
  </si>
  <si>
    <t>蓝翼杰</t>
  </si>
  <si>
    <t>2024b61016</t>
  </si>
  <si>
    <t>张炳昊</t>
  </si>
  <si>
    <t>2024b61030</t>
  </si>
  <si>
    <t>张梦磊</t>
  </si>
  <si>
    <t>2024b60021</t>
  </si>
  <si>
    <t>夏悦</t>
  </si>
  <si>
    <t>2024b61023</t>
  </si>
  <si>
    <t>丁榆烨</t>
  </si>
  <si>
    <t>2024b13082</t>
  </si>
  <si>
    <t>黄可扬</t>
  </si>
  <si>
    <t>2024b61012</t>
  </si>
  <si>
    <t>忙松熠</t>
  </si>
  <si>
    <t>2024b61007</t>
  </si>
  <si>
    <t>李康俊</t>
  </si>
  <si>
    <t>2024b61027</t>
  </si>
  <si>
    <t>王栋亦</t>
  </si>
  <si>
    <t>2024b61025</t>
  </si>
  <si>
    <t>秦杰</t>
  </si>
  <si>
    <t>2024b61034</t>
  </si>
  <si>
    <t>牟潇阳</t>
  </si>
  <si>
    <t>2024b61040</t>
  </si>
  <si>
    <t>谢宇豪</t>
  </si>
  <si>
    <t>2024b61010</t>
  </si>
  <si>
    <t>徐铭涛</t>
  </si>
  <si>
    <t>2024b61004</t>
  </si>
  <si>
    <t>沈宇涵</t>
  </si>
  <si>
    <t>2024b61013</t>
  </si>
  <si>
    <t>王跃</t>
  </si>
  <si>
    <t>2024b21063</t>
  </si>
  <si>
    <t>赖为明</t>
  </si>
  <si>
    <t>2024b61032</t>
  </si>
  <si>
    <t>陈威宇</t>
  </si>
  <si>
    <t>2024b61005</t>
  </si>
  <si>
    <t>李宏博</t>
  </si>
  <si>
    <t>2024b21043</t>
  </si>
  <si>
    <t>王智凯</t>
  </si>
  <si>
    <t>2024b21041</t>
  </si>
  <si>
    <t>韩易融</t>
  </si>
  <si>
    <t>2024b61019</t>
  </si>
  <si>
    <t>寇椿碧</t>
  </si>
  <si>
    <t>2024b61022</t>
  </si>
  <si>
    <t>李梓博</t>
  </si>
  <si>
    <t>2024b61039</t>
  </si>
  <si>
    <t>李伟浩</t>
  </si>
  <si>
    <t>2024b61031</t>
  </si>
  <si>
    <t>郑修铎</t>
  </si>
  <si>
    <t>2024b61028</t>
  </si>
  <si>
    <t>张涵培</t>
  </si>
  <si>
    <t>2024b61015</t>
  </si>
  <si>
    <t>陈启阳</t>
  </si>
  <si>
    <t>2024b61018</t>
  </si>
  <si>
    <t>郑哲行</t>
  </si>
  <si>
    <t>2024b61003</t>
  </si>
  <si>
    <t>朱凌喆</t>
  </si>
  <si>
    <t>2024b61002</t>
  </si>
  <si>
    <t>孙烜科</t>
  </si>
  <si>
    <t>2024b38023</t>
  </si>
  <si>
    <t>肖政昊</t>
  </si>
  <si>
    <t>产品设计与制作</t>
  </si>
  <si>
    <t>军事技能训练</t>
  </si>
  <si>
    <t>数控加工与CAM软件应用</t>
  </si>
  <si>
    <t>机械制图及CAD</t>
  </si>
  <si>
    <t>电子技术实训</t>
  </si>
  <si>
    <t>传感与测试技术</t>
  </si>
  <si>
    <t>毕业综合实践</t>
  </si>
  <si>
    <t>电工考证实践</t>
  </si>
  <si>
    <t>德育考评（3）</t>
  </si>
  <si>
    <t>德育考评（4）</t>
  </si>
  <si>
    <t>机电24-1</t>
  </si>
  <si>
    <t>202231060</t>
  </si>
  <si>
    <t>马于寒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</si>
</sst>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##"/>
    <numFmt numFmtId="177" formatCode="0.0"/>
    <numFmt numFmtId="178" formatCode="0.000"/>
    <numFmt numFmtId="179" formatCode="0.00_ "/>
    <numFmt numFmtId="180" formatCode="0.0_ "/>
  </numFmts>
  <fonts count="27">
    <font>
      <sz val="11"/>
      <color theme="1"/>
      <name val="宋体"/>
      <charset val="134"/>
      <scheme val="minor"/>
    </font>
    <font>
      <b/>
      <sz val="9.75"/>
      <color rgb="FF000000"/>
      <name val="宋体"/>
      <charset val="134"/>
    </font>
    <font>
      <sz val="10.5"/>
      <color rgb="FF000000"/>
      <name val="Calibri"/>
      <charset val="134"/>
    </font>
    <font>
      <sz val="10.5"/>
      <color rgb="FF000000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19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20">
      <alignment vertical="center"/>
    </xf>
    <xf numFmtId="0" fontId="14" fillId="0" borderId="20">
      <alignment vertical="center"/>
    </xf>
    <xf numFmtId="0" fontId="15" fillId="0" borderId="21">
      <alignment vertical="center"/>
    </xf>
    <xf numFmtId="0" fontId="15" fillId="0" borderId="0">
      <alignment vertical="center"/>
    </xf>
    <xf numFmtId="0" fontId="16" fillId="3" borderId="22">
      <alignment vertical="center"/>
    </xf>
    <xf numFmtId="0" fontId="17" fillId="4" borderId="23">
      <alignment vertical="center"/>
    </xf>
    <xf numFmtId="0" fontId="18" fillId="4" borderId="22">
      <alignment vertical="center"/>
    </xf>
    <xf numFmtId="0" fontId="19" fillId="5" borderId="24">
      <alignment vertical="center"/>
    </xf>
    <xf numFmtId="0" fontId="20" fillId="0" borderId="25">
      <alignment vertical="center"/>
    </xf>
    <xf numFmtId="0" fontId="21" fillId="0" borderId="26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10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79" fontId="0" fillId="0" borderId="0" xfId="0" applyNumberFormat="1"/>
    <xf numFmtId="0" fontId="4" fillId="0" borderId="2" xfId="0" applyFont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4" fillId="0" borderId="2" xfId="0" applyFont="1" applyBorder="1" applyAlignment="1">
      <alignment horizontal="center" vertical="center" wrapText="1"/>
    </xf>
    <xf numFmtId="179" fontId="4" fillId="0" borderId="2" xfId="0" applyNumberFormat="1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0" borderId="2" xfId="0" applyFont="1" applyBorder="1" applyAlignment="1">
      <alignment horizontal="center" vertical="center"/>
    </xf>
    <xf numFmtId="0" fontId="0" fillId="0" borderId="8" xfId="0" applyBorder="1"/>
    <xf numFmtId="179" fontId="0" fillId="0" borderId="8" xfId="0" applyNumberFormat="1" applyBorder="1"/>
    <xf numFmtId="0" fontId="0" fillId="0" borderId="9" xfId="0" applyBorder="1"/>
    <xf numFmtId="179" fontId="0" fillId="0" borderId="9" xfId="0" applyNumberFormat="1" applyBorder="1"/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80" fontId="0" fillId="0" borderId="2" xfId="0" applyNumberFormat="1" applyBorder="1" applyAlignment="1">
      <alignment horizontal="center" vertical="center"/>
    </xf>
    <xf numFmtId="180" fontId="6" fillId="0" borderId="0" xfId="0" applyNumberFormat="1" applyFont="1" applyFill="1" applyBorder="1" applyAlignment="1">
      <alignment horizontal="center" vertical="center"/>
    </xf>
    <xf numFmtId="180" fontId="6" fillId="0" borderId="2" xfId="0" applyNumberFormat="1" applyFont="1" applyFill="1" applyBorder="1" applyAlignment="1">
      <alignment horizontal="center" vertical="center"/>
    </xf>
    <xf numFmtId="179" fontId="6" fillId="0" borderId="0" xfId="0" applyNumberFormat="1" applyFont="1" applyFill="1" applyBorder="1" applyAlignment="1">
      <alignment horizontal="center" vertical="center"/>
    </xf>
    <xf numFmtId="180" fontId="0" fillId="0" borderId="9" xfId="0" applyNumberForma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0" fontId="0" fillId="0" borderId="10" xfId="0" applyNumberFormat="1" applyBorder="1" applyAlignment="1">
      <alignment horizontal="center" vertical="center"/>
    </xf>
    <xf numFmtId="180" fontId="6" fillId="0" borderId="10" xfId="0" applyNumberFormat="1" applyFont="1" applyFill="1" applyBorder="1" applyAlignment="1">
      <alignment horizontal="center" vertical="center"/>
    </xf>
    <xf numFmtId="179" fontId="6" fillId="0" borderId="11" xfId="0" applyNumberFormat="1" applyFont="1" applyFill="1" applyBorder="1" applyAlignment="1">
      <alignment horizontal="center" vertical="center"/>
    </xf>
    <xf numFmtId="180" fontId="0" fillId="0" borderId="10" xfId="0" applyNumberFormat="1" applyBorder="1" applyAlignment="1">
      <alignment horizontal="center"/>
    </xf>
    <xf numFmtId="0" fontId="0" fillId="0" borderId="12" xfId="0" applyBorder="1"/>
    <xf numFmtId="0" fontId="7" fillId="0" borderId="13" xfId="0" applyFont="1" applyBorder="1"/>
    <xf numFmtId="0" fontId="5" fillId="0" borderId="9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80" fontId="0" fillId="0" borderId="9" xfId="0" applyNumberFormat="1" applyBorder="1" applyAlignment="1">
      <alignment horizontal="center" vertical="center"/>
    </xf>
    <xf numFmtId="180" fontId="6" fillId="0" borderId="9" xfId="0" applyNumberFormat="1" applyFont="1" applyFill="1" applyBorder="1" applyAlignment="1">
      <alignment horizontal="center" vertical="center"/>
    </xf>
    <xf numFmtId="179" fontId="6" fillId="0" borderId="5" xfId="0" applyNumberFormat="1" applyFont="1" applyFill="1" applyBorder="1" applyAlignment="1">
      <alignment horizontal="center" vertical="center"/>
    </xf>
    <xf numFmtId="179" fontId="6" fillId="0" borderId="14" xfId="0" applyNumberFormat="1" applyFont="1" applyFill="1" applyBorder="1" applyAlignment="1">
      <alignment horizontal="center" vertical="center"/>
    </xf>
    <xf numFmtId="180" fontId="0" fillId="0" borderId="2" xfId="0" applyNumberFormat="1" applyBorder="1" applyAlignment="1">
      <alignment horizontal="center"/>
    </xf>
    <xf numFmtId="0" fontId="0" fillId="0" borderId="15" xfId="0" applyBorder="1"/>
    <xf numFmtId="179" fontId="0" fillId="0" borderId="14" xfId="0" applyNumberFormat="1" applyBorder="1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9" fontId="0" fillId="0" borderId="9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0" xfId="0" applyAlignment="1">
      <alignment horizontal="center"/>
    </xf>
    <xf numFmtId="180" fontId="0" fillId="0" borderId="0" xfId="0" applyNumberFormat="1" applyBorder="1" applyAlignment="1">
      <alignment horizontal="center" vertical="center"/>
    </xf>
    <xf numFmtId="179" fontId="0" fillId="0" borderId="2" xfId="0" applyNumberFormat="1" applyBorder="1" applyAlignment="1">
      <alignment horizontal="center"/>
    </xf>
    <xf numFmtId="180" fontId="0" fillId="0" borderId="15" xfId="0" applyNumberFormat="1" applyBorder="1" applyAlignment="1">
      <alignment horizontal="center"/>
    </xf>
    <xf numFmtId="180" fontId="0" fillId="0" borderId="14" xfId="0" applyNumberFormat="1" applyBorder="1" applyAlignment="1">
      <alignment horizontal="center" vertical="center"/>
    </xf>
    <xf numFmtId="0" fontId="0" fillId="0" borderId="10" xfId="0" applyBorder="1" applyAlignment="1">
      <alignment horizontal="center"/>
    </xf>
    <xf numFmtId="180" fontId="0" fillId="0" borderId="11" xfId="0" applyNumberFormat="1" applyBorder="1" applyAlignment="1">
      <alignment horizontal="center" vertical="center"/>
    </xf>
    <xf numFmtId="179" fontId="0" fillId="0" borderId="10" xfId="0" applyNumberFormat="1" applyBorder="1" applyAlignment="1">
      <alignment horizontal="center"/>
    </xf>
    <xf numFmtId="180" fontId="0" fillId="0" borderId="12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180" fontId="0" fillId="0" borderId="5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80" fontId="0" fillId="0" borderId="18" xfId="0" applyNumberFormat="1" applyBorder="1" applyAlignment="1">
      <alignment horizontal="center" vertical="center"/>
    </xf>
    <xf numFmtId="180" fontId="0" fillId="0" borderId="5" xfId="0" applyNumberFormat="1" applyBorder="1" applyAlignment="1">
      <alignment horizontal="center"/>
    </xf>
    <xf numFmtId="179" fontId="0" fillId="0" borderId="14" xfId="0" applyNumberFormat="1" applyBorder="1" applyAlignment="1">
      <alignment horizontal="center" vertical="center"/>
    </xf>
    <xf numFmtId="179" fontId="0" fillId="0" borderId="11" xfId="0" applyNumberFormat="1" applyBorder="1" applyAlignment="1">
      <alignment horizontal="center" vertical="center"/>
    </xf>
    <xf numFmtId="179" fontId="0" fillId="0" borderId="5" xfId="0" applyNumberFormat="1" applyBorder="1" applyAlignment="1">
      <alignment horizontal="center" vertical="center"/>
    </xf>
    <xf numFmtId="180" fontId="6" fillId="0" borderId="12" xfId="0" applyNumberFormat="1" applyFont="1" applyFill="1" applyBorder="1" applyAlignment="1">
      <alignment horizontal="center"/>
    </xf>
    <xf numFmtId="180" fontId="6" fillId="0" borderId="10" xfId="0" applyNumberFormat="1" applyFont="1" applyFill="1" applyBorder="1" applyAlignment="1">
      <alignment horizontal="center"/>
    </xf>
    <xf numFmtId="179" fontId="6" fillId="0" borderId="10" xfId="0" applyNumberFormat="1" applyFont="1" applyFill="1" applyBorder="1" applyAlignment="1">
      <alignment horizontal="center"/>
    </xf>
    <xf numFmtId="180" fontId="6" fillId="0" borderId="15" xfId="0" applyNumberFormat="1" applyFont="1" applyFill="1" applyBorder="1" applyAlignment="1">
      <alignment horizontal="center"/>
    </xf>
    <xf numFmtId="180" fontId="6" fillId="0" borderId="2" xfId="0" applyNumberFormat="1" applyFont="1" applyFill="1" applyBorder="1" applyAlignment="1">
      <alignment horizontal="center"/>
    </xf>
    <xf numFmtId="179" fontId="6" fillId="0" borderId="2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10" xfId="0" applyBorder="1"/>
    <xf numFmtId="0" fontId="5" fillId="0" borderId="2" xfId="0" applyFont="1" applyBorder="1" applyAlignment="1">
      <alignment horizontal="center" vertical="center" wrapText="1"/>
    </xf>
    <xf numFmtId="180" fontId="5" fillId="0" borderId="15" xfId="0" applyNumberFormat="1" applyFont="1" applyBorder="1" applyAlignment="1">
      <alignment horizontal="center" vertical="center" wrapText="1"/>
    </xf>
    <xf numFmtId="180" fontId="0" fillId="0" borderId="2" xfId="0" applyNumberFormat="1" applyFont="1" applyBorder="1" applyAlignment="1">
      <alignment horizontal="center"/>
    </xf>
    <xf numFmtId="180" fontId="5" fillId="0" borderId="2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  <xf numFmtId="180" fontId="0" fillId="0" borderId="7" xfId="0" applyNumberFormat="1" applyFont="1" applyBorder="1" applyAlignment="1">
      <alignment horizontal="center"/>
    </xf>
    <xf numFmtId="180" fontId="0" fillId="0" borderId="15" xfId="0" applyNumberFormat="1" applyFont="1" applyBorder="1" applyAlignment="1">
      <alignment horizontal="center"/>
    </xf>
    <xf numFmtId="180" fontId="5" fillId="0" borderId="4" xfId="0" applyNumberFormat="1" applyFont="1" applyBorder="1" applyAlignment="1">
      <alignment horizontal="center" vertical="center" wrapText="1"/>
    </xf>
    <xf numFmtId="180" fontId="0" fillId="0" borderId="16" xfId="0" applyNumberFormat="1" applyFont="1" applyBorder="1" applyAlignment="1">
      <alignment horizontal="center"/>
    </xf>
    <xf numFmtId="180" fontId="5" fillId="0" borderId="16" xfId="0" applyNumberFormat="1" applyFont="1" applyBorder="1" applyAlignment="1">
      <alignment horizontal="center" vertical="center" wrapText="1"/>
    </xf>
    <xf numFmtId="179" fontId="5" fillId="0" borderId="16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80" fontId="5" fillId="0" borderId="10" xfId="0" applyNumberFormat="1" applyFont="1" applyBorder="1" applyAlignment="1">
      <alignment horizontal="center" vertical="center" wrapText="1"/>
    </xf>
    <xf numFmtId="180" fontId="0" fillId="0" borderId="10" xfId="0" applyNumberFormat="1" applyFont="1" applyBorder="1" applyAlignment="1">
      <alignment horizontal="center"/>
    </xf>
    <xf numFmtId="179" fontId="5" fillId="0" borderId="10" xfId="0" applyNumberFormat="1" applyFont="1" applyBorder="1" applyAlignment="1">
      <alignment horizontal="center" vertical="center" wrapText="1"/>
    </xf>
    <xf numFmtId="180" fontId="0" fillId="0" borderId="12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180" fontId="5" fillId="0" borderId="9" xfId="0" applyNumberFormat="1" applyFont="1" applyBorder="1" applyAlignment="1">
      <alignment horizontal="center" vertical="center" wrapText="1"/>
    </xf>
    <xf numFmtId="180" fontId="0" fillId="0" borderId="9" xfId="0" applyNumberFormat="1" applyFont="1" applyBorder="1" applyAlignment="1">
      <alignment horizontal="center"/>
    </xf>
    <xf numFmtId="179" fontId="5" fillId="0" borderId="9" xfId="0" applyNumberFormat="1" applyFont="1" applyBorder="1" applyAlignment="1">
      <alignment horizontal="center" vertical="center" wrapText="1"/>
    </xf>
    <xf numFmtId="0" fontId="0" fillId="0" borderId="13" xfId="0" applyBorder="1"/>
    <xf numFmtId="0" fontId="7" fillId="0" borderId="0" xfId="0" applyFont="1" applyBorder="1"/>
    <xf numFmtId="0" fontId="0" fillId="0" borderId="2" xfId="0" applyFont="1" applyBorder="1" applyAlignment="1">
      <alignment horizontal="center" vertical="center"/>
    </xf>
    <xf numFmtId="179" fontId="0" fillId="0" borderId="2" xfId="0" applyNumberFormat="1" applyFont="1" applyBorder="1" applyAlignment="1">
      <alignment horizontal="center"/>
    </xf>
    <xf numFmtId="0" fontId="0" fillId="0" borderId="10" xfId="0" applyFont="1" applyBorder="1" applyAlignment="1">
      <alignment horizontal="center" vertical="center"/>
    </xf>
    <xf numFmtId="179" fontId="0" fillId="0" borderId="10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5">
    <dxf>
      <fill>
        <patternFill patternType="solid">
          <bgColor rgb="FFC0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2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eetMetadata" Target="metadata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huawei/DATA1/&#22870;&#23398;&#37329;&#35780;&#23450;/&#32508;&#27979;///media/huawei/DATA1/&#22870;&#23398;&#37329;&#35780;&#23450;/&#32508;&#27979;/D:/Users/31369/Documents/xwechat_files/wxid_i2k9l55scofm22_5ec8/msg/file/2026-09/24&#32423;&#24179;&#22343;&#23398;&#20998;&#32489;&#28857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huawei/DATA1/&#22870;&#23398;&#37329;&#35780;&#23450;/&#32508;&#27979;///media/huawei/DATA1/&#22870;&#23398;&#37329;&#35780;&#23450;/&#32508;&#27979;/D:/Users/21857/DoubaoWork/chats/2026-09-20/new-chat/24&#32423;&#23398;&#29983;&#32508;&#27979;&#27719;&#2463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B1" t="str">
            <v>姓名</v>
          </cell>
          <cell r="C1" t="str">
            <v>总平均学分绩点</v>
          </cell>
        </row>
        <row r="2">
          <cell r="B2" t="str">
            <v>张祖豪</v>
          </cell>
          <cell r="C2" t="str">
            <v>2.291</v>
          </cell>
        </row>
        <row r="3">
          <cell r="B3" t="str">
            <v>陈熙海</v>
          </cell>
          <cell r="C3" t="str">
            <v>2.309</v>
          </cell>
        </row>
        <row r="4">
          <cell r="B4" t="str">
            <v>周奕安</v>
          </cell>
          <cell r="C4" t="str">
            <v>2.184</v>
          </cell>
        </row>
        <row r="5">
          <cell r="B5" t="str">
            <v>尤圣亮</v>
          </cell>
          <cell r="C5" t="str">
            <v>2.829</v>
          </cell>
        </row>
        <row r="6">
          <cell r="B6" t="str">
            <v>张永位</v>
          </cell>
          <cell r="C6" t="str">
            <v>3.567</v>
          </cell>
        </row>
        <row r="7">
          <cell r="B7" t="str">
            <v>付俊伟</v>
          </cell>
          <cell r="C7" t="str">
            <v>2.021</v>
          </cell>
        </row>
        <row r="8">
          <cell r="B8" t="str">
            <v>赖文贵</v>
          </cell>
          <cell r="C8" t="str">
            <v>1.997</v>
          </cell>
        </row>
        <row r="9">
          <cell r="B9" t="str">
            <v>段泽烯</v>
          </cell>
          <cell r="C9" t="str">
            <v>1.996</v>
          </cell>
        </row>
        <row r="10">
          <cell r="B10" t="str">
            <v>程健</v>
          </cell>
          <cell r="C10" t="str">
            <v>2.431</v>
          </cell>
        </row>
        <row r="11">
          <cell r="B11" t="str">
            <v>罗泽</v>
          </cell>
          <cell r="C11" t="str">
            <v>3.981</v>
          </cell>
        </row>
        <row r="12">
          <cell r="B12" t="str">
            <v>钱江</v>
          </cell>
          <cell r="C12" t="str">
            <v>2.361</v>
          </cell>
        </row>
        <row r="13">
          <cell r="B13" t="str">
            <v>陈郑杰</v>
          </cell>
          <cell r="C13" t="str">
            <v>2.208</v>
          </cell>
        </row>
        <row r="14">
          <cell r="B14" t="str">
            <v>陈张哲楠</v>
          </cell>
          <cell r="C14" t="str">
            <v>2.698</v>
          </cell>
        </row>
        <row r="15">
          <cell r="B15" t="str">
            <v>陈宇诺</v>
          </cell>
          <cell r="C15" t="str">
            <v>4.180</v>
          </cell>
        </row>
        <row r="16">
          <cell r="B16" t="str">
            <v>韦博</v>
          </cell>
          <cell r="C16" t="str">
            <v>2.345</v>
          </cell>
        </row>
        <row r="17">
          <cell r="B17" t="str">
            <v>林勤淏</v>
          </cell>
          <cell r="C17" t="str">
            <v>2.599</v>
          </cell>
        </row>
        <row r="18">
          <cell r="B18" t="str">
            <v>林美煌</v>
          </cell>
          <cell r="C18" t="str">
            <v>3.404</v>
          </cell>
        </row>
        <row r="19">
          <cell r="B19" t="str">
            <v>王佳琦</v>
          </cell>
          <cell r="C19" t="str">
            <v>2.654</v>
          </cell>
        </row>
        <row r="20">
          <cell r="B20" t="str">
            <v>丁佳怡</v>
          </cell>
          <cell r="C20" t="str">
            <v>3.506</v>
          </cell>
        </row>
        <row r="21">
          <cell r="B21" t="str">
            <v>吴嘉</v>
          </cell>
          <cell r="C21" t="str">
            <v>2.428</v>
          </cell>
        </row>
        <row r="22">
          <cell r="B22" t="str">
            <v>王浚宏</v>
          </cell>
          <cell r="C22" t="str">
            <v>2.661</v>
          </cell>
        </row>
        <row r="23">
          <cell r="B23" t="str">
            <v>朱锦源</v>
          </cell>
          <cell r="C23" t="str">
            <v>3.439</v>
          </cell>
        </row>
        <row r="24">
          <cell r="B24" t="str">
            <v>葛董林</v>
          </cell>
          <cell r="C24" t="str">
            <v>2.939</v>
          </cell>
        </row>
        <row r="25">
          <cell r="B25" t="str">
            <v>邵毅</v>
          </cell>
          <cell r="C25" t="str">
            <v>2.261</v>
          </cell>
        </row>
        <row r="26">
          <cell r="B26" t="str">
            <v>朱臻豪</v>
          </cell>
          <cell r="C26" t="str">
            <v>2.760</v>
          </cell>
        </row>
        <row r="27">
          <cell r="B27" t="str">
            <v>王俊翔</v>
          </cell>
          <cell r="C27" t="str">
            <v>2.808</v>
          </cell>
        </row>
        <row r="28">
          <cell r="B28" t="str">
            <v>邱天</v>
          </cell>
          <cell r="C28" t="str">
            <v>2.146</v>
          </cell>
        </row>
        <row r="29">
          <cell r="B29" t="str">
            <v>郑佳</v>
          </cell>
          <cell r="C29" t="str">
            <v>4.084</v>
          </cell>
        </row>
        <row r="30">
          <cell r="B30" t="str">
            <v>方海铭</v>
          </cell>
          <cell r="C30" t="str">
            <v>2.864</v>
          </cell>
        </row>
        <row r="31">
          <cell r="B31" t="str">
            <v>孟昊杰</v>
          </cell>
          <cell r="C31" t="str">
            <v>3.003</v>
          </cell>
        </row>
        <row r="32">
          <cell r="B32" t="str">
            <v>潘军屹</v>
          </cell>
          <cell r="C32" t="str">
            <v>2.513</v>
          </cell>
        </row>
        <row r="33">
          <cell r="B33" t="str">
            <v>廖书桓</v>
          </cell>
          <cell r="C33" t="str">
            <v>2.776</v>
          </cell>
        </row>
        <row r="34">
          <cell r="B34" t="str">
            <v>董程宇</v>
          </cell>
          <cell r="C34" t="str">
            <v>3.169</v>
          </cell>
        </row>
        <row r="35">
          <cell r="B35" t="str">
            <v>陈登庆</v>
          </cell>
          <cell r="C35" t="str">
            <v>2.090</v>
          </cell>
        </row>
        <row r="36">
          <cell r="B36" t="str">
            <v>颜翔宇</v>
          </cell>
          <cell r="C36" t="str">
            <v>2.663</v>
          </cell>
        </row>
        <row r="37">
          <cell r="B37" t="str">
            <v>张子威</v>
          </cell>
          <cell r="C37" t="str">
            <v>2.807</v>
          </cell>
        </row>
        <row r="38">
          <cell r="B38" t="str">
            <v>张瑞翰</v>
          </cell>
          <cell r="C38" t="str">
            <v>2.169</v>
          </cell>
        </row>
        <row r="39">
          <cell r="B39" t="str">
            <v>廖烯</v>
          </cell>
          <cell r="C39" t="str">
            <v>2.203</v>
          </cell>
        </row>
        <row r="40">
          <cell r="B40" t="str">
            <v>张卫雄</v>
          </cell>
          <cell r="C40" t="str">
            <v>1.881</v>
          </cell>
        </row>
        <row r="41">
          <cell r="B41" t="str">
            <v>谭昊</v>
          </cell>
          <cell r="C41" t="str">
            <v>2.598</v>
          </cell>
        </row>
        <row r="42">
          <cell r="B42" t="str">
            <v>谢宇诚</v>
          </cell>
          <cell r="C42" t="str">
            <v>3.039</v>
          </cell>
        </row>
        <row r="43">
          <cell r="B43" t="str">
            <v>陶晓隆</v>
          </cell>
          <cell r="C43" t="str">
            <v>2.676</v>
          </cell>
        </row>
        <row r="44">
          <cell r="B44" t="str">
            <v>陈嘉宁</v>
          </cell>
          <cell r="C44" t="str">
            <v>2.922</v>
          </cell>
        </row>
        <row r="45">
          <cell r="B45" t="str">
            <v>郑铖</v>
          </cell>
          <cell r="C45" t="str">
            <v>2.298</v>
          </cell>
        </row>
        <row r="46">
          <cell r="B46" t="str">
            <v>黄林微</v>
          </cell>
          <cell r="C46" t="str">
            <v>2.834</v>
          </cell>
        </row>
        <row r="47">
          <cell r="B47" t="str">
            <v>杨伟佳</v>
          </cell>
          <cell r="C47" t="str">
            <v>2.655</v>
          </cell>
        </row>
        <row r="48">
          <cell r="B48" t="str">
            <v>邱锦熙</v>
          </cell>
          <cell r="C48" t="str">
            <v>2.644</v>
          </cell>
        </row>
        <row r="49">
          <cell r="B49" t="str">
            <v>刘骐豪</v>
          </cell>
          <cell r="C49" t="str">
            <v>2.580</v>
          </cell>
        </row>
        <row r="50">
          <cell r="B50" t="str">
            <v>沈宇涵</v>
          </cell>
          <cell r="C50" t="str">
            <v>2.362</v>
          </cell>
        </row>
        <row r="51">
          <cell r="B51" t="str">
            <v>陈启阳</v>
          </cell>
          <cell r="C51" t="str">
            <v>2.037</v>
          </cell>
        </row>
        <row r="52">
          <cell r="B52" t="str">
            <v>郑哲行</v>
          </cell>
          <cell r="C52" t="str">
            <v>1.843</v>
          </cell>
        </row>
        <row r="53">
          <cell r="B53" t="str">
            <v>谢宇豪</v>
          </cell>
          <cell r="C53" t="str">
            <v>2.669</v>
          </cell>
        </row>
        <row r="54">
          <cell r="B54" t="str">
            <v>翁圣坤</v>
          </cell>
          <cell r="C54" t="str">
            <v>2.125</v>
          </cell>
        </row>
        <row r="55">
          <cell r="B55" t="str">
            <v>黄书舟</v>
          </cell>
          <cell r="C55" t="str">
            <v>3.167</v>
          </cell>
        </row>
        <row r="56">
          <cell r="B56" t="str">
            <v>张军豪</v>
          </cell>
          <cell r="C56" t="str">
            <v>2.555</v>
          </cell>
        </row>
        <row r="57">
          <cell r="B57" t="str">
            <v>魏秀岩</v>
          </cell>
          <cell r="C57" t="str">
            <v>2.519</v>
          </cell>
        </row>
        <row r="58">
          <cell r="B58" t="str">
            <v>黄羽杰</v>
          </cell>
          <cell r="C58" t="str">
            <v>3.082</v>
          </cell>
        </row>
        <row r="59">
          <cell r="B59" t="str">
            <v>刘帅</v>
          </cell>
          <cell r="C59" t="str">
            <v>2.370</v>
          </cell>
        </row>
        <row r="60">
          <cell r="B60" t="str">
            <v>杨栩烽</v>
          </cell>
          <cell r="C60" t="str">
            <v>2.659</v>
          </cell>
        </row>
        <row r="61">
          <cell r="B61" t="str">
            <v>董庆豹</v>
          </cell>
          <cell r="C61" t="str">
            <v>3.384</v>
          </cell>
        </row>
        <row r="62">
          <cell r="B62" t="str">
            <v>黄骏凯</v>
          </cell>
          <cell r="C62" t="str">
            <v>2.119</v>
          </cell>
        </row>
        <row r="63">
          <cell r="B63" t="str">
            <v>朱诗琪</v>
          </cell>
          <cell r="C63" t="str">
            <v>2.877</v>
          </cell>
        </row>
        <row r="64">
          <cell r="B64" t="str">
            <v>叶迦勒</v>
          </cell>
          <cell r="C64" t="str">
            <v>2.795</v>
          </cell>
        </row>
        <row r="65">
          <cell r="B65" t="str">
            <v>周瑞康</v>
          </cell>
          <cell r="C65" t="str">
            <v>2.478</v>
          </cell>
        </row>
        <row r="66">
          <cell r="B66" t="str">
            <v>鲜久翔</v>
          </cell>
          <cell r="C66" t="str">
            <v>2.788</v>
          </cell>
        </row>
        <row r="67">
          <cell r="B67" t="str">
            <v>刘星宇</v>
          </cell>
          <cell r="C67" t="str">
            <v>3.459</v>
          </cell>
        </row>
        <row r="68">
          <cell r="B68" t="str">
            <v>严浩哲</v>
          </cell>
          <cell r="C68" t="str">
            <v>3.641</v>
          </cell>
        </row>
        <row r="69">
          <cell r="B69" t="str">
            <v>寇椿碧</v>
          </cell>
          <cell r="C69" t="str">
            <v>2.512</v>
          </cell>
        </row>
        <row r="70">
          <cell r="B70" t="str">
            <v>朱圆媛</v>
          </cell>
          <cell r="C70" t="str">
            <v>3.154</v>
          </cell>
        </row>
        <row r="71">
          <cell r="B71" t="str">
            <v>陈昱超</v>
          </cell>
          <cell r="C71" t="str">
            <v>2.462</v>
          </cell>
        </row>
        <row r="72">
          <cell r="B72" t="str">
            <v>黄存杰</v>
          </cell>
          <cell r="C72" t="str">
            <v>3.518</v>
          </cell>
        </row>
        <row r="73">
          <cell r="B73" t="str">
            <v>韦昌德</v>
          </cell>
          <cell r="C73" t="str">
            <v>2.183</v>
          </cell>
        </row>
        <row r="74">
          <cell r="B74" t="str">
            <v>陈文阳</v>
          </cell>
          <cell r="C74" t="str">
            <v>2.980</v>
          </cell>
        </row>
        <row r="75">
          <cell r="B75" t="str">
            <v>洪星宇</v>
          </cell>
          <cell r="C75" t="str">
            <v>2.166</v>
          </cell>
        </row>
        <row r="76">
          <cell r="B76" t="str">
            <v>姜旭文</v>
          </cell>
          <cell r="C76" t="str">
            <v>1.938</v>
          </cell>
        </row>
        <row r="77">
          <cell r="B77" t="str">
            <v>李宏博</v>
          </cell>
          <cell r="C77" t="str">
            <v>2.316</v>
          </cell>
        </row>
        <row r="78">
          <cell r="B78" t="str">
            <v>熊灿</v>
          </cell>
          <cell r="C78" t="str">
            <v>3.736</v>
          </cell>
        </row>
        <row r="79">
          <cell r="B79" t="str">
            <v>陈圣泽</v>
          </cell>
          <cell r="C79" t="str">
            <v>2.736</v>
          </cell>
        </row>
        <row r="80">
          <cell r="B80" t="str">
            <v>毛佳合</v>
          </cell>
          <cell r="C80" t="str">
            <v>1.150</v>
          </cell>
        </row>
        <row r="81">
          <cell r="B81" t="str">
            <v>焦品豪</v>
          </cell>
          <cell r="C81" t="str">
            <v>1.143</v>
          </cell>
        </row>
        <row r="82">
          <cell r="B82" t="str">
            <v>陈浩莛</v>
          </cell>
          <cell r="C82" t="str">
            <v>2.890</v>
          </cell>
        </row>
        <row r="83">
          <cell r="B83" t="str">
            <v>林艺希</v>
          </cell>
          <cell r="C83" t="str">
            <v>3.513</v>
          </cell>
        </row>
        <row r="84">
          <cell r="B84" t="str">
            <v>黄铭九</v>
          </cell>
          <cell r="C84" t="str">
            <v>2.587</v>
          </cell>
        </row>
        <row r="85">
          <cell r="B85" t="str">
            <v>张龙飞</v>
          </cell>
          <cell r="C85" t="str">
            <v>2.516</v>
          </cell>
        </row>
        <row r="86">
          <cell r="B86" t="str">
            <v>任佳伟</v>
          </cell>
          <cell r="C86" t="str">
            <v>2.525</v>
          </cell>
        </row>
        <row r="87">
          <cell r="B87" t="str">
            <v>应麒宇</v>
          </cell>
          <cell r="C87" t="str">
            <v>2.767</v>
          </cell>
        </row>
        <row r="88">
          <cell r="B88" t="str">
            <v>许文杰</v>
          </cell>
          <cell r="C88" t="str">
            <v>1.865</v>
          </cell>
        </row>
        <row r="89">
          <cell r="B89" t="str">
            <v>杨晟睿</v>
          </cell>
          <cell r="C89" t="str">
            <v>3.102</v>
          </cell>
        </row>
        <row r="90">
          <cell r="B90" t="str">
            <v>赵治芋</v>
          </cell>
          <cell r="C90" t="str">
            <v>2.297</v>
          </cell>
        </row>
        <row r="91">
          <cell r="B91" t="str">
            <v>郑棚</v>
          </cell>
          <cell r="C91" t="str">
            <v>2.845</v>
          </cell>
        </row>
        <row r="92">
          <cell r="B92" t="str">
            <v>马博</v>
          </cell>
          <cell r="C92" t="str">
            <v>1.963</v>
          </cell>
        </row>
        <row r="93">
          <cell r="B93" t="str">
            <v>闫成章</v>
          </cell>
          <cell r="C93" t="str">
            <v>2.710</v>
          </cell>
        </row>
        <row r="94">
          <cell r="B94" t="str">
            <v>彭宇峰</v>
          </cell>
          <cell r="C94" t="str">
            <v>2.464</v>
          </cell>
        </row>
        <row r="95">
          <cell r="B95" t="str">
            <v>耿荣恒</v>
          </cell>
          <cell r="C95" t="str">
            <v>2.285</v>
          </cell>
        </row>
        <row r="96">
          <cell r="B96" t="str">
            <v>冯嘉辉</v>
          </cell>
          <cell r="C96" t="str">
            <v>2.614</v>
          </cell>
        </row>
        <row r="97">
          <cell r="B97" t="str">
            <v>冯远征</v>
          </cell>
          <cell r="C97" t="str">
            <v>2.857</v>
          </cell>
        </row>
        <row r="98">
          <cell r="B98" t="str">
            <v>姚铭杰</v>
          </cell>
          <cell r="C98" t="str">
            <v>2.053</v>
          </cell>
        </row>
        <row r="99">
          <cell r="B99" t="str">
            <v>江心怡</v>
          </cell>
          <cell r="C99" t="str">
            <v>3.425</v>
          </cell>
        </row>
        <row r="100">
          <cell r="B100" t="str">
            <v>吴浩宇</v>
          </cell>
          <cell r="C100" t="str">
            <v>2.230</v>
          </cell>
        </row>
        <row r="101">
          <cell r="B101" t="str">
            <v>葛泽星</v>
          </cell>
          <cell r="C101" t="str">
            <v>3.478</v>
          </cell>
        </row>
        <row r="102">
          <cell r="B102" t="str">
            <v>王棒</v>
          </cell>
          <cell r="C102" t="str">
            <v>2.767</v>
          </cell>
        </row>
        <row r="103">
          <cell r="B103" t="str">
            <v>陈泽涛</v>
          </cell>
          <cell r="C103" t="str">
            <v>2.670</v>
          </cell>
        </row>
        <row r="104">
          <cell r="B104" t="str">
            <v>魏尧超</v>
          </cell>
          <cell r="C104" t="str">
            <v>2.509</v>
          </cell>
        </row>
        <row r="105">
          <cell r="B105" t="str">
            <v>刘宇凡</v>
          </cell>
          <cell r="C105" t="str">
            <v>2.688</v>
          </cell>
        </row>
        <row r="106">
          <cell r="B106" t="str">
            <v>郑佳波</v>
          </cell>
          <cell r="C106" t="str">
            <v>2.548</v>
          </cell>
        </row>
        <row r="107">
          <cell r="B107" t="str">
            <v>陈驰</v>
          </cell>
          <cell r="C107" t="str">
            <v>3.407</v>
          </cell>
        </row>
        <row r="108">
          <cell r="B108" t="str">
            <v>胡泉</v>
          </cell>
          <cell r="C108" t="str">
            <v>2.749</v>
          </cell>
        </row>
        <row r="109">
          <cell r="B109" t="str">
            <v>李烨成</v>
          </cell>
          <cell r="C109" t="str">
            <v>3.222</v>
          </cell>
        </row>
        <row r="110">
          <cell r="B110" t="str">
            <v>吴易桓</v>
          </cell>
          <cell r="C110" t="str">
            <v>2.714</v>
          </cell>
        </row>
        <row r="111">
          <cell r="B111" t="str">
            <v>陆晟杨</v>
          </cell>
          <cell r="C111" t="str">
            <v>2.653</v>
          </cell>
        </row>
        <row r="112">
          <cell r="B112" t="str">
            <v>张怀天</v>
          </cell>
          <cell r="C112" t="str">
            <v>2.951</v>
          </cell>
        </row>
        <row r="113">
          <cell r="B113" t="str">
            <v>周骏</v>
          </cell>
          <cell r="C113" t="str">
            <v>2.481</v>
          </cell>
        </row>
        <row r="114">
          <cell r="B114" t="str">
            <v>布瓦吉尔古丽·佧米力</v>
          </cell>
          <cell r="C114" t="str">
            <v>3.049</v>
          </cell>
        </row>
        <row r="115">
          <cell r="B115" t="str">
            <v>姚李芳</v>
          </cell>
          <cell r="C115" t="str">
            <v>2.909</v>
          </cell>
        </row>
        <row r="116">
          <cell r="B116" t="str">
            <v>陈奕涵</v>
          </cell>
          <cell r="C116" t="str">
            <v>2.764</v>
          </cell>
        </row>
        <row r="117">
          <cell r="B117" t="str">
            <v>陈柯铭</v>
          </cell>
          <cell r="C117" t="str">
            <v>3.013</v>
          </cell>
        </row>
        <row r="118">
          <cell r="B118" t="str">
            <v>周子恒</v>
          </cell>
          <cell r="C118" t="str">
            <v>2.684</v>
          </cell>
        </row>
        <row r="119">
          <cell r="B119" t="str">
            <v>茅展豪</v>
          </cell>
          <cell r="C119" t="str">
            <v>2.857</v>
          </cell>
        </row>
        <row r="120">
          <cell r="B120" t="str">
            <v>许霏梵</v>
          </cell>
          <cell r="C120" t="str">
            <v>3.086</v>
          </cell>
        </row>
        <row r="121">
          <cell r="B121" t="str">
            <v>孙康</v>
          </cell>
          <cell r="C121" t="str">
            <v>2.530</v>
          </cell>
        </row>
        <row r="122">
          <cell r="B122" t="str">
            <v>许宸瑜</v>
          </cell>
          <cell r="C122" t="str">
            <v>2.010</v>
          </cell>
        </row>
        <row r="123">
          <cell r="B123" t="str">
            <v>汪米迦</v>
          </cell>
          <cell r="C123" t="str">
            <v>3.692</v>
          </cell>
        </row>
        <row r="124">
          <cell r="B124" t="str">
            <v>牟潇阳</v>
          </cell>
          <cell r="C124" t="str">
            <v>2.721</v>
          </cell>
        </row>
        <row r="125">
          <cell r="B125" t="str">
            <v>王宇宏</v>
          </cell>
          <cell r="C125" t="str">
            <v>3.300</v>
          </cell>
        </row>
        <row r="126">
          <cell r="B126" t="str">
            <v>唐代瑞</v>
          </cell>
          <cell r="C126" t="str">
            <v>2.519</v>
          </cell>
        </row>
        <row r="127">
          <cell r="B127" t="str">
            <v>朱北辰</v>
          </cell>
          <cell r="C127" t="str">
            <v>2.423</v>
          </cell>
        </row>
        <row r="128">
          <cell r="B128" t="str">
            <v>徐凰杰</v>
          </cell>
          <cell r="C128" t="str">
            <v>2.023</v>
          </cell>
        </row>
        <row r="129">
          <cell r="B129" t="str">
            <v>李秉洋</v>
          </cell>
          <cell r="C129" t="str">
            <v>2.745</v>
          </cell>
        </row>
        <row r="130">
          <cell r="B130" t="str">
            <v>舒维瀚</v>
          </cell>
          <cell r="C130" t="str">
            <v>3.220</v>
          </cell>
        </row>
        <row r="131">
          <cell r="B131" t="str">
            <v>岳奇鑫</v>
          </cell>
          <cell r="C131" t="str">
            <v>2.797</v>
          </cell>
        </row>
        <row r="132">
          <cell r="B132" t="str">
            <v>范俊杰</v>
          </cell>
          <cell r="C132" t="str">
            <v>2.949</v>
          </cell>
        </row>
        <row r="133">
          <cell r="B133" t="str">
            <v>严曾宝</v>
          </cell>
          <cell r="C133" t="str">
            <v>2.440</v>
          </cell>
        </row>
        <row r="134">
          <cell r="B134" t="str">
            <v>陈杰伟</v>
          </cell>
          <cell r="C134" t="str">
            <v>2.608</v>
          </cell>
        </row>
        <row r="135">
          <cell r="B135" t="str">
            <v>董旺</v>
          </cell>
          <cell r="C135" t="str">
            <v>2.434</v>
          </cell>
        </row>
        <row r="136">
          <cell r="B136" t="str">
            <v>宋乾乾</v>
          </cell>
          <cell r="C136" t="str">
            <v>2.893</v>
          </cell>
        </row>
        <row r="137">
          <cell r="B137" t="str">
            <v>陆一铭</v>
          </cell>
          <cell r="C137" t="str">
            <v>3.061</v>
          </cell>
        </row>
        <row r="138">
          <cell r="B138" t="str">
            <v>詹晓帆</v>
          </cell>
          <cell r="C138" t="str">
            <v>3.068</v>
          </cell>
        </row>
        <row r="139">
          <cell r="B139" t="str">
            <v>胡昕</v>
          </cell>
          <cell r="C139" t="str">
            <v>2.888</v>
          </cell>
        </row>
        <row r="140">
          <cell r="B140" t="str">
            <v>王一诺</v>
          </cell>
          <cell r="C140" t="str">
            <v>3.090</v>
          </cell>
        </row>
        <row r="141">
          <cell r="B141" t="str">
            <v>林毅</v>
          </cell>
          <cell r="C141" t="str">
            <v>2.568</v>
          </cell>
        </row>
        <row r="142">
          <cell r="B142" t="str">
            <v>杨泽勇</v>
          </cell>
          <cell r="C142" t="str">
            <v>1.973</v>
          </cell>
        </row>
        <row r="143">
          <cell r="B143" t="str">
            <v>陆雨松</v>
          </cell>
          <cell r="C143" t="str">
            <v>3.539</v>
          </cell>
        </row>
        <row r="144">
          <cell r="B144" t="str">
            <v>罗骁桐</v>
          </cell>
          <cell r="C144" t="str">
            <v>3.013</v>
          </cell>
        </row>
        <row r="145">
          <cell r="B145" t="str">
            <v>严之浩</v>
          </cell>
          <cell r="C145" t="str">
            <v>2.519</v>
          </cell>
        </row>
        <row r="146">
          <cell r="B146" t="str">
            <v>朱健杭</v>
          </cell>
          <cell r="C146" t="str">
            <v>2.628</v>
          </cell>
        </row>
        <row r="147">
          <cell r="B147" t="str">
            <v>梁煜</v>
          </cell>
          <cell r="C147" t="str">
            <v>2.775</v>
          </cell>
        </row>
        <row r="148">
          <cell r="B148" t="str">
            <v>徐一飞</v>
          </cell>
          <cell r="C148" t="str">
            <v>2.792</v>
          </cell>
        </row>
        <row r="149">
          <cell r="B149" t="str">
            <v>伏垚</v>
          </cell>
          <cell r="C149" t="str">
            <v>2.423</v>
          </cell>
        </row>
        <row r="150">
          <cell r="B150" t="str">
            <v>杨炜铤</v>
          </cell>
          <cell r="C150" t="str">
            <v>2.842</v>
          </cell>
        </row>
        <row r="151">
          <cell r="B151" t="str">
            <v>谢秀正</v>
          </cell>
          <cell r="C151" t="str">
            <v>2.306</v>
          </cell>
        </row>
        <row r="152">
          <cell r="B152" t="str">
            <v>施祝涵</v>
          </cell>
          <cell r="C152" t="str">
            <v>2.901</v>
          </cell>
        </row>
        <row r="153">
          <cell r="B153" t="str">
            <v>俞晓炜</v>
          </cell>
          <cell r="C153" t="str">
            <v>3.327</v>
          </cell>
        </row>
        <row r="154">
          <cell r="B154" t="str">
            <v>郑修铎</v>
          </cell>
          <cell r="C154" t="str">
            <v>2.178</v>
          </cell>
        </row>
        <row r="155">
          <cell r="B155" t="str">
            <v>王浩宇</v>
          </cell>
          <cell r="C155" t="str">
            <v>2.570</v>
          </cell>
        </row>
        <row r="156">
          <cell r="B156" t="str">
            <v>杨崇波</v>
          </cell>
          <cell r="C156" t="str">
            <v>3.283</v>
          </cell>
        </row>
        <row r="157">
          <cell r="B157" t="str">
            <v>袁振瀚</v>
          </cell>
          <cell r="C157" t="str">
            <v>2.993</v>
          </cell>
        </row>
        <row r="158">
          <cell r="B158" t="str">
            <v>黄泽睿</v>
          </cell>
          <cell r="C158" t="str">
            <v>1.865</v>
          </cell>
        </row>
        <row r="159">
          <cell r="B159" t="str">
            <v>洛桑仁庆</v>
          </cell>
          <cell r="C159" t="str">
            <v>2.002</v>
          </cell>
        </row>
        <row r="160">
          <cell r="B160" t="str">
            <v>程振轩</v>
          </cell>
          <cell r="C160" t="str">
            <v>2.775</v>
          </cell>
        </row>
        <row r="161">
          <cell r="B161" t="str">
            <v>张一帆</v>
          </cell>
          <cell r="C161" t="str">
            <v>2.235</v>
          </cell>
        </row>
        <row r="162">
          <cell r="B162" t="str">
            <v>张博洋</v>
          </cell>
          <cell r="C162" t="str">
            <v>2.918</v>
          </cell>
        </row>
        <row r="163">
          <cell r="B163" t="str">
            <v>牛国华</v>
          </cell>
          <cell r="C163" t="str">
            <v>2.763</v>
          </cell>
        </row>
        <row r="164">
          <cell r="B164" t="str">
            <v>张梦磊</v>
          </cell>
          <cell r="C164" t="str">
            <v>2.645</v>
          </cell>
        </row>
        <row r="165">
          <cell r="B165" t="str">
            <v>姚泽浩</v>
          </cell>
          <cell r="C165" t="str">
            <v>2.123</v>
          </cell>
        </row>
        <row r="166">
          <cell r="B166" t="str">
            <v>李岩朝</v>
          </cell>
          <cell r="C166" t="str">
            <v>2.930</v>
          </cell>
        </row>
        <row r="167">
          <cell r="B167" t="str">
            <v>戴世威</v>
          </cell>
          <cell r="C167" t="str">
            <v>2.334</v>
          </cell>
        </row>
        <row r="168">
          <cell r="B168" t="str">
            <v>江梓泳</v>
          </cell>
          <cell r="C168" t="str">
            <v>2.642</v>
          </cell>
        </row>
        <row r="169">
          <cell r="B169" t="str">
            <v>杨佳怡</v>
          </cell>
          <cell r="C169" t="str">
            <v>2.467</v>
          </cell>
        </row>
        <row r="170">
          <cell r="B170" t="str">
            <v>吴晨卉</v>
          </cell>
          <cell r="C170" t="str">
            <v>3.108</v>
          </cell>
        </row>
        <row r="171">
          <cell r="B171" t="str">
            <v>宋俞杰</v>
          </cell>
          <cell r="C171" t="str">
            <v>3.171</v>
          </cell>
        </row>
        <row r="172">
          <cell r="B172" t="str">
            <v>陈康</v>
          </cell>
          <cell r="C172" t="str">
            <v>3.209</v>
          </cell>
        </row>
        <row r="173">
          <cell r="B173" t="str">
            <v>潘磊</v>
          </cell>
          <cell r="C173" t="str">
            <v>2.735</v>
          </cell>
        </row>
        <row r="174">
          <cell r="B174" t="str">
            <v>陈烨哲</v>
          </cell>
          <cell r="C174" t="str">
            <v>2.626</v>
          </cell>
        </row>
        <row r="175">
          <cell r="B175" t="str">
            <v>李欢</v>
          </cell>
          <cell r="C175" t="str">
            <v>2.960</v>
          </cell>
        </row>
        <row r="176">
          <cell r="B176" t="str">
            <v>张涵培</v>
          </cell>
          <cell r="C176" t="str">
            <v>1.938</v>
          </cell>
        </row>
        <row r="177">
          <cell r="B177" t="str">
            <v>马康铭</v>
          </cell>
          <cell r="C177" t="str">
            <v>2.468</v>
          </cell>
        </row>
        <row r="178">
          <cell r="B178" t="str">
            <v>杨天成</v>
          </cell>
          <cell r="C178" t="str">
            <v>2.878</v>
          </cell>
        </row>
        <row r="179">
          <cell r="B179" t="str">
            <v>姜流金</v>
          </cell>
          <cell r="C179" t="str">
            <v>2.466</v>
          </cell>
        </row>
        <row r="180">
          <cell r="B180" t="str">
            <v>高永强</v>
          </cell>
          <cell r="C180" t="str">
            <v>2.197</v>
          </cell>
        </row>
        <row r="181">
          <cell r="B181" t="str">
            <v>李润泽</v>
          </cell>
          <cell r="C181" t="str">
            <v>2.571</v>
          </cell>
        </row>
        <row r="182">
          <cell r="B182" t="str">
            <v>刘礼波</v>
          </cell>
          <cell r="C182" t="str">
            <v>2.233</v>
          </cell>
        </row>
        <row r="183">
          <cell r="B183" t="str">
            <v>王忠煜</v>
          </cell>
          <cell r="C183" t="str">
            <v>2.095</v>
          </cell>
        </row>
        <row r="184">
          <cell r="B184" t="str">
            <v>尹家和</v>
          </cell>
          <cell r="C184" t="str">
            <v>2.568</v>
          </cell>
        </row>
        <row r="185">
          <cell r="B185" t="str">
            <v>熊藩</v>
          </cell>
          <cell r="C185" t="str">
            <v>2.158</v>
          </cell>
        </row>
        <row r="186">
          <cell r="B186" t="str">
            <v>吴亦</v>
          </cell>
          <cell r="C186" t="str">
            <v>2.704</v>
          </cell>
        </row>
        <row r="187">
          <cell r="B187" t="str">
            <v>鲍嘉睿</v>
          </cell>
          <cell r="C187" t="str">
            <v>2.823</v>
          </cell>
        </row>
        <row r="188">
          <cell r="B188" t="str">
            <v>徐榆</v>
          </cell>
          <cell r="C188" t="str">
            <v>3.399</v>
          </cell>
        </row>
        <row r="189">
          <cell r="B189" t="str">
            <v>李前韬</v>
          </cell>
          <cell r="C189" t="str">
            <v>2.722</v>
          </cell>
        </row>
        <row r="190">
          <cell r="B190" t="str">
            <v>林越海</v>
          </cell>
          <cell r="C190" t="str">
            <v>2.253</v>
          </cell>
        </row>
        <row r="191">
          <cell r="B191" t="str">
            <v>杜阳</v>
          </cell>
          <cell r="C191" t="str">
            <v>3.784</v>
          </cell>
        </row>
        <row r="192">
          <cell r="B192" t="str">
            <v>李政霖</v>
          </cell>
          <cell r="C192" t="str">
            <v>2.430</v>
          </cell>
        </row>
        <row r="193">
          <cell r="B193" t="str">
            <v>张淳</v>
          </cell>
          <cell r="C193" t="str">
            <v>3.597</v>
          </cell>
        </row>
        <row r="194">
          <cell r="B194" t="str">
            <v>金驰航</v>
          </cell>
          <cell r="C194" t="str">
            <v>2.767</v>
          </cell>
        </row>
        <row r="195">
          <cell r="B195" t="str">
            <v>余庆涛</v>
          </cell>
          <cell r="C195" t="str">
            <v>2.967</v>
          </cell>
        </row>
        <row r="196">
          <cell r="B196" t="str">
            <v>胡镇南</v>
          </cell>
          <cell r="C196" t="str">
            <v>3.380</v>
          </cell>
        </row>
        <row r="197">
          <cell r="B197" t="str">
            <v>郑程</v>
          </cell>
          <cell r="C197" t="str">
            <v>2.715</v>
          </cell>
        </row>
        <row r="198">
          <cell r="B198" t="str">
            <v>吴琦</v>
          </cell>
          <cell r="C198" t="str">
            <v>2.581</v>
          </cell>
        </row>
        <row r="199">
          <cell r="B199" t="str">
            <v>吴泽炯</v>
          </cell>
          <cell r="C199" t="str">
            <v>3.480</v>
          </cell>
        </row>
        <row r="200">
          <cell r="B200" t="str">
            <v>毛嘉翮</v>
          </cell>
          <cell r="C200" t="str">
            <v>3.068</v>
          </cell>
        </row>
        <row r="201">
          <cell r="B201" t="str">
            <v>王永棋</v>
          </cell>
          <cell r="C201" t="str">
            <v>2.631</v>
          </cell>
        </row>
        <row r="202">
          <cell r="B202" t="str">
            <v>吴宇航</v>
          </cell>
          <cell r="C202" t="str">
            <v>2.903</v>
          </cell>
        </row>
        <row r="203">
          <cell r="B203" t="str">
            <v>张楷昕</v>
          </cell>
          <cell r="C203" t="str">
            <v>2.863</v>
          </cell>
        </row>
        <row r="204">
          <cell r="B204" t="str">
            <v>曹宇航</v>
          </cell>
          <cell r="C204" t="str">
            <v>2.736</v>
          </cell>
        </row>
        <row r="205">
          <cell r="B205" t="str">
            <v>胡智韬</v>
          </cell>
          <cell r="C205" t="str">
            <v>2.454</v>
          </cell>
        </row>
        <row r="206">
          <cell r="B206" t="str">
            <v>沈辉</v>
          </cell>
          <cell r="C206" t="str">
            <v>2.452</v>
          </cell>
        </row>
        <row r="207">
          <cell r="B207" t="str">
            <v>盛昊宇</v>
          </cell>
          <cell r="C207" t="str">
            <v>2.684</v>
          </cell>
        </row>
        <row r="208">
          <cell r="B208" t="str">
            <v>何夏泽</v>
          </cell>
          <cell r="C208" t="str">
            <v>3.393</v>
          </cell>
        </row>
        <row r="209">
          <cell r="B209" t="str">
            <v>夏悦</v>
          </cell>
          <cell r="C209" t="str">
            <v>2.934</v>
          </cell>
        </row>
        <row r="210">
          <cell r="B210" t="str">
            <v>忙松熠</v>
          </cell>
          <cell r="C210" t="str">
            <v>2.569</v>
          </cell>
        </row>
        <row r="211">
          <cell r="B211" t="str">
            <v>钱心妍</v>
          </cell>
          <cell r="C211" t="str">
            <v>3.216</v>
          </cell>
        </row>
        <row r="212">
          <cell r="B212" t="str">
            <v>张帅</v>
          </cell>
          <cell r="C212" t="str">
            <v>2.694</v>
          </cell>
        </row>
        <row r="213">
          <cell r="B213" t="str">
            <v>杨晨浩</v>
          </cell>
          <cell r="C213" t="str">
            <v>2.001</v>
          </cell>
        </row>
        <row r="214">
          <cell r="B214" t="str">
            <v>杨礼峰</v>
          </cell>
          <cell r="C214" t="str">
            <v>1.725</v>
          </cell>
        </row>
        <row r="215">
          <cell r="B215" t="str">
            <v>陈伟民</v>
          </cell>
          <cell r="C215" t="str">
            <v>2.341</v>
          </cell>
        </row>
        <row r="216">
          <cell r="B216" t="str">
            <v>吴新建</v>
          </cell>
          <cell r="C216" t="str">
            <v>2.078</v>
          </cell>
        </row>
        <row r="217">
          <cell r="B217" t="str">
            <v>江颖梅</v>
          </cell>
          <cell r="C217" t="str">
            <v>2.767</v>
          </cell>
        </row>
        <row r="218">
          <cell r="B218" t="str">
            <v>陶晨晓</v>
          </cell>
          <cell r="C218" t="str">
            <v>2.840</v>
          </cell>
        </row>
        <row r="219">
          <cell r="B219" t="str">
            <v>李浩然</v>
          </cell>
          <cell r="C219" t="str">
            <v>2.210</v>
          </cell>
        </row>
        <row r="220">
          <cell r="B220" t="str">
            <v>周政玙</v>
          </cell>
          <cell r="C220" t="str">
            <v>2.818</v>
          </cell>
        </row>
        <row r="221">
          <cell r="B221" t="str">
            <v>陈毅凯</v>
          </cell>
          <cell r="C221" t="str">
            <v>2.355</v>
          </cell>
        </row>
        <row r="222">
          <cell r="B222" t="str">
            <v>黎梦邯</v>
          </cell>
          <cell r="C222" t="str">
            <v>2.091</v>
          </cell>
        </row>
        <row r="223">
          <cell r="B223" t="str">
            <v>施航帆</v>
          </cell>
          <cell r="C223" t="str">
            <v>3.102</v>
          </cell>
        </row>
        <row r="224">
          <cell r="B224" t="str">
            <v>朱之骜</v>
          </cell>
          <cell r="C224" t="str">
            <v>2.545</v>
          </cell>
        </row>
        <row r="225">
          <cell r="B225" t="str">
            <v>徐少杰</v>
          </cell>
          <cell r="C225" t="str">
            <v>2.610</v>
          </cell>
        </row>
        <row r="226">
          <cell r="B226" t="str">
            <v>吴晨航</v>
          </cell>
          <cell r="C226" t="str">
            <v>3.113</v>
          </cell>
        </row>
        <row r="227">
          <cell r="B227" t="str">
            <v>周奕茹</v>
          </cell>
          <cell r="C227" t="str">
            <v>2.510</v>
          </cell>
        </row>
        <row r="228">
          <cell r="B228" t="str">
            <v>张皓源</v>
          </cell>
          <cell r="C228" t="str">
            <v>3.112</v>
          </cell>
        </row>
        <row r="229">
          <cell r="B229" t="str">
            <v>陈韩</v>
          </cell>
          <cell r="C229" t="str">
            <v>3.217</v>
          </cell>
        </row>
        <row r="230">
          <cell r="B230" t="str">
            <v>俞金阳</v>
          </cell>
          <cell r="C230" t="str">
            <v>3.098</v>
          </cell>
        </row>
        <row r="231">
          <cell r="B231" t="str">
            <v>蓝卓尔</v>
          </cell>
          <cell r="C231" t="str">
            <v>2.347</v>
          </cell>
        </row>
        <row r="232">
          <cell r="B232" t="str">
            <v>张炎弘博</v>
          </cell>
          <cell r="C232" t="str">
            <v>2.812</v>
          </cell>
        </row>
        <row r="233">
          <cell r="B233" t="str">
            <v>张裕福</v>
          </cell>
          <cell r="C233" t="str">
            <v>2.272</v>
          </cell>
        </row>
        <row r="234">
          <cell r="B234" t="str">
            <v>张智博</v>
          </cell>
          <cell r="C234" t="str">
            <v>2.232</v>
          </cell>
        </row>
        <row r="235">
          <cell r="B235" t="str">
            <v>朱文杰</v>
          </cell>
          <cell r="C235" t="str">
            <v>2.961</v>
          </cell>
        </row>
        <row r="236">
          <cell r="B236" t="str">
            <v>尹唯伟</v>
          </cell>
          <cell r="C236" t="str">
            <v>2.156</v>
          </cell>
        </row>
        <row r="237">
          <cell r="B237" t="str">
            <v>毛泽林</v>
          </cell>
          <cell r="C237" t="str">
            <v>2.564</v>
          </cell>
        </row>
        <row r="238">
          <cell r="B238" t="str">
            <v>方朝晖</v>
          </cell>
          <cell r="C238" t="str">
            <v>2.806</v>
          </cell>
        </row>
        <row r="239">
          <cell r="B239" t="str">
            <v>洪鑫杰</v>
          </cell>
          <cell r="C239" t="str">
            <v>2.628</v>
          </cell>
        </row>
        <row r="240">
          <cell r="B240" t="str">
            <v>胡佳骏</v>
          </cell>
          <cell r="C240" t="str">
            <v>2.586</v>
          </cell>
        </row>
        <row r="241">
          <cell r="B241" t="str">
            <v>黄坚</v>
          </cell>
          <cell r="C241" t="str">
            <v>2.845</v>
          </cell>
        </row>
        <row r="242">
          <cell r="B242" t="str">
            <v>黄祥枫</v>
          </cell>
          <cell r="C242" t="str">
            <v>3.105</v>
          </cell>
        </row>
        <row r="243">
          <cell r="B243" t="str">
            <v>李伟浩</v>
          </cell>
          <cell r="C243" t="str">
            <v>2.142</v>
          </cell>
        </row>
        <row r="244">
          <cell r="B244" t="str">
            <v>赖为明</v>
          </cell>
          <cell r="C244" t="str">
            <v>2.326</v>
          </cell>
        </row>
        <row r="245">
          <cell r="B245" t="str">
            <v>寇明航</v>
          </cell>
          <cell r="C245" t="str">
            <v>2.350</v>
          </cell>
        </row>
        <row r="246">
          <cell r="B246" t="str">
            <v>高晨耀</v>
          </cell>
          <cell r="C246" t="str">
            <v>2.766</v>
          </cell>
        </row>
        <row r="247">
          <cell r="B247" t="str">
            <v>郑增垟</v>
          </cell>
          <cell r="C247" t="str">
            <v>2.754</v>
          </cell>
        </row>
        <row r="248">
          <cell r="B248" t="str">
            <v>陈建炜</v>
          </cell>
          <cell r="C248" t="str">
            <v>1.835</v>
          </cell>
        </row>
        <row r="249">
          <cell r="B249" t="str">
            <v>邬柠宇</v>
          </cell>
          <cell r="C249" t="str">
            <v>1.938</v>
          </cell>
        </row>
        <row r="250">
          <cell r="B250" t="str">
            <v>陈赓泽</v>
          </cell>
          <cell r="C250" t="str">
            <v>2.382</v>
          </cell>
        </row>
        <row r="251">
          <cell r="B251" t="str">
            <v>吴卓远</v>
          </cell>
          <cell r="C251" t="str">
            <v>2.618</v>
          </cell>
        </row>
        <row r="252">
          <cell r="B252" t="str">
            <v>周天财</v>
          </cell>
          <cell r="C252" t="str">
            <v>2.629</v>
          </cell>
        </row>
        <row r="253">
          <cell r="B253" t="str">
            <v>余杰</v>
          </cell>
          <cell r="C253" t="str">
            <v>3.349</v>
          </cell>
        </row>
        <row r="254">
          <cell r="B254" t="str">
            <v>彭建章</v>
          </cell>
          <cell r="C254" t="str">
            <v>2.576</v>
          </cell>
        </row>
        <row r="255">
          <cell r="B255" t="str">
            <v>林环瑞</v>
          </cell>
          <cell r="C255" t="str">
            <v>2.543</v>
          </cell>
        </row>
        <row r="256">
          <cell r="B256" t="str">
            <v>张李涛</v>
          </cell>
          <cell r="C256" t="str">
            <v>3.043</v>
          </cell>
        </row>
        <row r="257">
          <cell r="B257" t="str">
            <v>孙枭</v>
          </cell>
          <cell r="C257" t="str">
            <v>2.052</v>
          </cell>
        </row>
        <row r="258">
          <cell r="B258" t="str">
            <v>黄梓豪</v>
          </cell>
          <cell r="C258" t="str">
            <v>2.684</v>
          </cell>
        </row>
        <row r="259">
          <cell r="B259" t="str">
            <v>方文豪</v>
          </cell>
          <cell r="C259" t="str">
            <v>3.054</v>
          </cell>
        </row>
        <row r="260">
          <cell r="B260" t="str">
            <v>庄召山</v>
          </cell>
          <cell r="C260" t="str">
            <v>2.625</v>
          </cell>
        </row>
        <row r="261">
          <cell r="B261" t="str">
            <v>王忠平</v>
          </cell>
          <cell r="C261" t="str">
            <v>2.303</v>
          </cell>
        </row>
        <row r="262">
          <cell r="B262" t="str">
            <v>史柯宇</v>
          </cell>
          <cell r="C262" t="str">
            <v>2.030</v>
          </cell>
        </row>
        <row r="263">
          <cell r="B263" t="str">
            <v>薛子俊</v>
          </cell>
          <cell r="C263" t="str">
            <v>2.012</v>
          </cell>
        </row>
        <row r="264">
          <cell r="B264" t="str">
            <v>陆飞洋</v>
          </cell>
          <cell r="C264" t="str">
            <v>2.841</v>
          </cell>
        </row>
        <row r="265">
          <cell r="B265" t="str">
            <v>潘泽奇</v>
          </cell>
          <cell r="C265" t="str">
            <v>2.006</v>
          </cell>
        </row>
        <row r="266">
          <cell r="B266" t="str">
            <v>龚晟</v>
          </cell>
          <cell r="C266" t="str">
            <v>2.142</v>
          </cell>
        </row>
        <row r="267">
          <cell r="B267" t="str">
            <v>胡李星</v>
          </cell>
          <cell r="C267" t="str">
            <v>2.807</v>
          </cell>
        </row>
        <row r="268">
          <cell r="B268" t="str">
            <v>潘兴棋</v>
          </cell>
          <cell r="C268" t="str">
            <v>1.711</v>
          </cell>
        </row>
        <row r="269">
          <cell r="B269" t="str">
            <v>吴夏祺</v>
          </cell>
          <cell r="C269" t="str">
            <v>2.291</v>
          </cell>
        </row>
        <row r="270">
          <cell r="B270" t="str">
            <v>周德海</v>
          </cell>
          <cell r="C270" t="str">
            <v>3.254</v>
          </cell>
        </row>
        <row r="271">
          <cell r="B271" t="str">
            <v>田蜜</v>
          </cell>
          <cell r="C271" t="str">
            <v>3.675</v>
          </cell>
        </row>
        <row r="272">
          <cell r="B272" t="str">
            <v>徐展博</v>
          </cell>
          <cell r="C272" t="str">
            <v>2.426</v>
          </cell>
        </row>
        <row r="273">
          <cell r="B273" t="str">
            <v>谢克勤</v>
          </cell>
          <cell r="C273" t="str">
            <v>2.322</v>
          </cell>
        </row>
        <row r="274">
          <cell r="B274" t="str">
            <v>姚逸豪</v>
          </cell>
          <cell r="C274" t="str">
            <v>2.866</v>
          </cell>
        </row>
        <row r="275">
          <cell r="B275" t="str">
            <v>董大政</v>
          </cell>
          <cell r="C275" t="str">
            <v>2.219</v>
          </cell>
        </row>
        <row r="276">
          <cell r="B276" t="str">
            <v>甄梓辰</v>
          </cell>
          <cell r="C276" t="str">
            <v>2.810</v>
          </cell>
        </row>
        <row r="277">
          <cell r="B277" t="str">
            <v>蒋思喜</v>
          </cell>
          <cell r="C277" t="str">
            <v>2.701</v>
          </cell>
        </row>
        <row r="278">
          <cell r="B278" t="str">
            <v>陶杰</v>
          </cell>
          <cell r="C278" t="str">
            <v>3.006</v>
          </cell>
        </row>
        <row r="279">
          <cell r="B279" t="str">
            <v>晁勇</v>
          </cell>
          <cell r="C279" t="str">
            <v>2.188</v>
          </cell>
        </row>
        <row r="280">
          <cell r="B280" t="str">
            <v>赵张锐</v>
          </cell>
          <cell r="C280" t="str">
            <v>2.521</v>
          </cell>
        </row>
        <row r="281">
          <cell r="B281" t="str">
            <v>叶菁鸯</v>
          </cell>
          <cell r="C281" t="str">
            <v>3.204</v>
          </cell>
        </row>
        <row r="282">
          <cell r="B282" t="str">
            <v>汪军</v>
          </cell>
          <cell r="C282" t="str">
            <v>2.684</v>
          </cell>
        </row>
        <row r="283">
          <cell r="B283" t="str">
            <v>徐永熙</v>
          </cell>
          <cell r="C283" t="str">
            <v>2.890</v>
          </cell>
        </row>
        <row r="284">
          <cell r="B284" t="str">
            <v>傅正洋</v>
          </cell>
          <cell r="C284" t="str">
            <v>2.606</v>
          </cell>
        </row>
        <row r="285">
          <cell r="B285" t="str">
            <v>徐炜尧</v>
          </cell>
          <cell r="C285" t="str">
            <v>3.110</v>
          </cell>
        </row>
        <row r="286">
          <cell r="B286" t="str">
            <v>肖政昊</v>
          </cell>
          <cell r="C286" t="str">
            <v>1.728</v>
          </cell>
        </row>
        <row r="287">
          <cell r="B287" t="str">
            <v>郑镒涛</v>
          </cell>
          <cell r="C287" t="str">
            <v>3.098</v>
          </cell>
        </row>
        <row r="288">
          <cell r="B288" t="str">
            <v>郭家祺</v>
          </cell>
          <cell r="C288" t="str">
            <v>3.562</v>
          </cell>
        </row>
        <row r="289">
          <cell r="B289" t="str">
            <v>金宇昊</v>
          </cell>
          <cell r="C289" t="str">
            <v>3.770</v>
          </cell>
        </row>
        <row r="290">
          <cell r="B290" t="str">
            <v>陈嘉瑞</v>
          </cell>
          <cell r="C290" t="str">
            <v>1.994</v>
          </cell>
        </row>
        <row r="291">
          <cell r="B291" t="str">
            <v>李雨铮</v>
          </cell>
          <cell r="C291" t="str">
            <v>2.846</v>
          </cell>
        </row>
        <row r="292">
          <cell r="B292" t="str">
            <v>管豪宇</v>
          </cell>
          <cell r="C292" t="str">
            <v>2.706</v>
          </cell>
        </row>
        <row r="293">
          <cell r="B293" t="str">
            <v>唐敏</v>
          </cell>
          <cell r="C293" t="str">
            <v>2.125</v>
          </cell>
        </row>
        <row r="294">
          <cell r="B294" t="str">
            <v>贾卓越</v>
          </cell>
          <cell r="C294" t="str">
            <v>2.015</v>
          </cell>
        </row>
        <row r="295">
          <cell r="B295" t="str">
            <v>唐彰蔚</v>
          </cell>
          <cell r="C295" t="str">
            <v>2.829</v>
          </cell>
        </row>
        <row r="296">
          <cell r="B296" t="str">
            <v>赖江荣</v>
          </cell>
          <cell r="C296" t="str">
            <v>2.234</v>
          </cell>
        </row>
        <row r="297">
          <cell r="B297" t="str">
            <v>张德祥</v>
          </cell>
          <cell r="C297" t="str">
            <v>2.299</v>
          </cell>
        </row>
        <row r="298">
          <cell r="B298" t="str">
            <v>金可悦</v>
          </cell>
          <cell r="C298" t="str">
            <v>2.544</v>
          </cell>
        </row>
        <row r="299">
          <cell r="B299" t="str">
            <v>夏福根</v>
          </cell>
          <cell r="C299" t="str">
            <v>2.655</v>
          </cell>
        </row>
        <row r="300">
          <cell r="B300" t="str">
            <v>高宇弘</v>
          </cell>
          <cell r="C300" t="str">
            <v>2.586</v>
          </cell>
        </row>
        <row r="301">
          <cell r="B301" t="str">
            <v>王程浩</v>
          </cell>
          <cell r="C301" t="str">
            <v>2.520</v>
          </cell>
        </row>
        <row r="302">
          <cell r="B302" t="str">
            <v>苏紫怡</v>
          </cell>
          <cell r="C302" t="str">
            <v>3.668</v>
          </cell>
        </row>
        <row r="303">
          <cell r="B303" t="str">
            <v>张恩哲</v>
          </cell>
          <cell r="C303" t="str">
            <v>2.070</v>
          </cell>
        </row>
        <row r="304">
          <cell r="B304" t="str">
            <v>沈於翔</v>
          </cell>
          <cell r="C304" t="str">
            <v>2.609</v>
          </cell>
        </row>
        <row r="305">
          <cell r="B305" t="str">
            <v>李梓博</v>
          </cell>
          <cell r="C305" t="str">
            <v>2.086</v>
          </cell>
        </row>
        <row r="306">
          <cell r="B306" t="str">
            <v>王栋亦</v>
          </cell>
          <cell r="C306" t="str">
            <v>2.477</v>
          </cell>
        </row>
        <row r="307">
          <cell r="B307" t="str">
            <v>汪文超</v>
          </cell>
          <cell r="C307" t="str">
            <v>3.413</v>
          </cell>
        </row>
        <row r="308">
          <cell r="B308" t="str">
            <v>高小风</v>
          </cell>
          <cell r="C308" t="str">
            <v>2.663</v>
          </cell>
        </row>
        <row r="309">
          <cell r="B309" t="str">
            <v>郭松林</v>
          </cell>
          <cell r="C309" t="str">
            <v>3.115</v>
          </cell>
        </row>
        <row r="310">
          <cell r="B310" t="str">
            <v>沈鑫杰</v>
          </cell>
          <cell r="C310" t="str">
            <v>2.985</v>
          </cell>
        </row>
        <row r="311">
          <cell r="B311" t="str">
            <v>丁磊</v>
          </cell>
          <cell r="C311" t="str">
            <v>2.322</v>
          </cell>
        </row>
        <row r="312">
          <cell r="B312" t="str">
            <v>刘薇</v>
          </cell>
          <cell r="C312" t="str">
            <v>3.097</v>
          </cell>
        </row>
        <row r="313">
          <cell r="B313" t="str">
            <v>彭宽宇</v>
          </cell>
          <cell r="C313" t="str">
            <v>3.289</v>
          </cell>
        </row>
        <row r="314">
          <cell r="B314" t="str">
            <v>李翔鲲</v>
          </cell>
          <cell r="C314" t="str">
            <v>3.488</v>
          </cell>
        </row>
        <row r="315">
          <cell r="B315" t="str">
            <v>洪云慈</v>
          </cell>
          <cell r="C315" t="str">
            <v>2.610</v>
          </cell>
        </row>
        <row r="316">
          <cell r="B316" t="str">
            <v>傅浚哲</v>
          </cell>
          <cell r="C316" t="str">
            <v>2.989</v>
          </cell>
        </row>
        <row r="317">
          <cell r="B317" t="str">
            <v>邓凡</v>
          </cell>
          <cell r="C317" t="str">
            <v>0.472</v>
          </cell>
        </row>
        <row r="318">
          <cell r="B318" t="str">
            <v>徐国正</v>
          </cell>
          <cell r="C318" t="str">
            <v>2.439</v>
          </cell>
        </row>
        <row r="319">
          <cell r="B319" t="str">
            <v>吴荧哲</v>
          </cell>
          <cell r="C319" t="str">
            <v>2.176</v>
          </cell>
        </row>
        <row r="320">
          <cell r="B320" t="str">
            <v>向德城</v>
          </cell>
          <cell r="C320" t="str">
            <v>2.072</v>
          </cell>
        </row>
        <row r="321">
          <cell r="B321" t="str">
            <v>和志成</v>
          </cell>
          <cell r="C321" t="str">
            <v>2.447</v>
          </cell>
        </row>
        <row r="322">
          <cell r="B322" t="str">
            <v>解卓</v>
          </cell>
          <cell r="C322" t="str">
            <v>2.679</v>
          </cell>
        </row>
        <row r="323">
          <cell r="B323" t="str">
            <v>贾昊天</v>
          </cell>
          <cell r="C323" t="str">
            <v>2.263</v>
          </cell>
        </row>
        <row r="324">
          <cell r="B324" t="str">
            <v>张洁</v>
          </cell>
          <cell r="C324" t="str">
            <v>2.909</v>
          </cell>
        </row>
        <row r="325">
          <cell r="B325" t="str">
            <v>刘尚舟</v>
          </cell>
          <cell r="C325" t="str">
            <v>1.969</v>
          </cell>
        </row>
        <row r="326">
          <cell r="B326" t="str">
            <v>吴永楷</v>
          </cell>
          <cell r="C326" t="str">
            <v>2.580</v>
          </cell>
        </row>
        <row r="327">
          <cell r="B327" t="str">
            <v>欧阳豪</v>
          </cell>
          <cell r="C327" t="str">
            <v>2.553</v>
          </cell>
        </row>
        <row r="328">
          <cell r="B328" t="str">
            <v>李恒轩</v>
          </cell>
          <cell r="C328" t="str">
            <v>2.614</v>
          </cell>
        </row>
        <row r="329">
          <cell r="B329" t="str">
            <v>王仁斌</v>
          </cell>
          <cell r="C329" t="str">
            <v>1.694</v>
          </cell>
        </row>
        <row r="330">
          <cell r="B330" t="str">
            <v>贺泓铖</v>
          </cell>
          <cell r="C330" t="str">
            <v>2.157</v>
          </cell>
        </row>
        <row r="331">
          <cell r="B331" t="str">
            <v>俞恺阳</v>
          </cell>
          <cell r="C331" t="str">
            <v>2.315</v>
          </cell>
        </row>
        <row r="332">
          <cell r="B332" t="str">
            <v>崔如意</v>
          </cell>
          <cell r="C332" t="str">
            <v>2.440</v>
          </cell>
        </row>
        <row r="333">
          <cell r="B333" t="str">
            <v>李飞宇</v>
          </cell>
          <cell r="C333" t="str">
            <v>2.361</v>
          </cell>
        </row>
        <row r="334">
          <cell r="B334" t="str">
            <v>熊浩</v>
          </cell>
          <cell r="C334" t="str">
            <v>2.401</v>
          </cell>
        </row>
        <row r="335">
          <cell r="B335" t="str">
            <v>陈宇然</v>
          </cell>
          <cell r="C335" t="str">
            <v>1.896</v>
          </cell>
        </row>
        <row r="336">
          <cell r="B336" t="str">
            <v>王皓瑀</v>
          </cell>
          <cell r="C336" t="str">
            <v>3.555</v>
          </cell>
        </row>
        <row r="337">
          <cell r="B337" t="str">
            <v>吴翔</v>
          </cell>
          <cell r="C337" t="str">
            <v>1.821</v>
          </cell>
        </row>
        <row r="338">
          <cell r="B338" t="str">
            <v>马正飞</v>
          </cell>
          <cell r="C338" t="str">
            <v>3.463</v>
          </cell>
        </row>
        <row r="339">
          <cell r="B339" t="str">
            <v>李梦瑶</v>
          </cell>
          <cell r="C339" t="str">
            <v>2.418</v>
          </cell>
        </row>
        <row r="340">
          <cell r="B340" t="str">
            <v>杨嘉豪</v>
          </cell>
          <cell r="C340" t="str">
            <v>2.499</v>
          </cell>
        </row>
        <row r="341">
          <cell r="B341" t="str">
            <v>金文凯</v>
          </cell>
          <cell r="C341" t="str">
            <v>2.907</v>
          </cell>
        </row>
        <row r="342">
          <cell r="B342" t="str">
            <v>陈硕</v>
          </cell>
          <cell r="C342" t="str">
            <v>2.425</v>
          </cell>
        </row>
        <row r="343">
          <cell r="B343" t="str">
            <v>邵子乐</v>
          </cell>
          <cell r="C343" t="str">
            <v>3.146</v>
          </cell>
        </row>
        <row r="344">
          <cell r="B344" t="str">
            <v>燕飞</v>
          </cell>
          <cell r="C344" t="str">
            <v>3.677</v>
          </cell>
        </row>
        <row r="345">
          <cell r="B345" t="str">
            <v>郑哲彬</v>
          </cell>
          <cell r="C345" t="str">
            <v>2.990</v>
          </cell>
        </row>
        <row r="346">
          <cell r="B346" t="str">
            <v>王铭建</v>
          </cell>
          <cell r="C346" t="str">
            <v>2.844</v>
          </cell>
        </row>
        <row r="347">
          <cell r="B347" t="str">
            <v>沈聪怡</v>
          </cell>
          <cell r="C347" t="str">
            <v>2.350</v>
          </cell>
        </row>
        <row r="348">
          <cell r="B348" t="str">
            <v>冯奕毓</v>
          </cell>
          <cell r="C348" t="str">
            <v>2.316</v>
          </cell>
        </row>
        <row r="349">
          <cell r="B349" t="str">
            <v>尚于兰</v>
          </cell>
          <cell r="C349" t="str">
            <v>3.371</v>
          </cell>
        </row>
        <row r="350">
          <cell r="B350" t="str">
            <v>王晨熠</v>
          </cell>
          <cell r="C350" t="str">
            <v>2.656</v>
          </cell>
        </row>
        <row r="351">
          <cell r="B351" t="str">
            <v>陶铮宇</v>
          </cell>
          <cell r="C351" t="str">
            <v>3.256</v>
          </cell>
        </row>
        <row r="352">
          <cell r="B352" t="str">
            <v>李逸阳</v>
          </cell>
          <cell r="C352" t="str">
            <v>2.652</v>
          </cell>
        </row>
        <row r="353">
          <cell r="B353" t="str">
            <v>胡鑫宇</v>
          </cell>
          <cell r="C353" t="str">
            <v>2.700</v>
          </cell>
        </row>
        <row r="354">
          <cell r="B354" t="str">
            <v>张智翔</v>
          </cell>
          <cell r="C354" t="str">
            <v>2.252</v>
          </cell>
        </row>
        <row r="355">
          <cell r="B355" t="str">
            <v>陈超平</v>
          </cell>
          <cell r="C355" t="str">
            <v>3.406</v>
          </cell>
        </row>
        <row r="356">
          <cell r="B356" t="str">
            <v>林创鎏</v>
          </cell>
          <cell r="C356" t="str">
            <v>2.870</v>
          </cell>
        </row>
        <row r="357">
          <cell r="B357" t="str">
            <v>孔泽成</v>
          </cell>
          <cell r="C357" t="str">
            <v>1.705</v>
          </cell>
        </row>
        <row r="358">
          <cell r="B358" t="str">
            <v>潘承昱</v>
          </cell>
          <cell r="C358" t="str">
            <v>2.264</v>
          </cell>
        </row>
        <row r="359">
          <cell r="B359" t="str">
            <v>谢文辉</v>
          </cell>
          <cell r="C359" t="str">
            <v>3.334</v>
          </cell>
        </row>
        <row r="360">
          <cell r="B360" t="str">
            <v>胡晓蝶</v>
          </cell>
          <cell r="C360" t="str">
            <v>3.055</v>
          </cell>
        </row>
        <row r="361">
          <cell r="B361" t="str">
            <v>陈圣祥</v>
          </cell>
          <cell r="C361" t="str">
            <v>3.382</v>
          </cell>
        </row>
        <row r="362">
          <cell r="B362" t="str">
            <v>周冰清</v>
          </cell>
          <cell r="C362" t="str">
            <v>3.650</v>
          </cell>
        </row>
        <row r="363">
          <cell r="B363" t="str">
            <v>徐明月</v>
          </cell>
          <cell r="C363" t="str">
            <v>3.584</v>
          </cell>
        </row>
        <row r="364">
          <cell r="B364" t="str">
            <v>黄晓春</v>
          </cell>
          <cell r="C364" t="str">
            <v>3.622</v>
          </cell>
        </row>
        <row r="365">
          <cell r="B365" t="str">
            <v>竺淋</v>
          </cell>
          <cell r="C365" t="str">
            <v>2.671</v>
          </cell>
        </row>
        <row r="366">
          <cell r="B366" t="str">
            <v>刘星渝</v>
          </cell>
          <cell r="C366" t="str">
            <v>1.774</v>
          </cell>
        </row>
        <row r="367">
          <cell r="B367" t="str">
            <v>孙汉</v>
          </cell>
          <cell r="C367" t="str">
            <v>2.619</v>
          </cell>
        </row>
        <row r="368">
          <cell r="B368" t="str">
            <v>汪梓辰</v>
          </cell>
          <cell r="C368" t="str">
            <v>3.098</v>
          </cell>
        </row>
        <row r="369">
          <cell r="B369" t="str">
            <v>李佳乐</v>
          </cell>
          <cell r="C369" t="str">
            <v>2.564</v>
          </cell>
        </row>
        <row r="370">
          <cell r="B370" t="str">
            <v>黄敬淘</v>
          </cell>
          <cell r="C370" t="str">
            <v>2.502</v>
          </cell>
        </row>
        <row r="371">
          <cell r="B371" t="str">
            <v>鲁旖</v>
          </cell>
          <cell r="C371" t="str">
            <v>3.495</v>
          </cell>
        </row>
        <row r="372">
          <cell r="B372" t="str">
            <v>许诺</v>
          </cell>
          <cell r="C372" t="str">
            <v>2.282</v>
          </cell>
        </row>
        <row r="373">
          <cell r="B373" t="str">
            <v>郑智豪</v>
          </cell>
          <cell r="C373" t="str">
            <v>1.396</v>
          </cell>
        </row>
        <row r="374">
          <cell r="B374" t="str">
            <v>黄敬辉</v>
          </cell>
          <cell r="C374" t="str">
            <v>2.777</v>
          </cell>
        </row>
        <row r="375">
          <cell r="B375" t="str">
            <v>余俊靓</v>
          </cell>
          <cell r="C375" t="str">
            <v>2.580</v>
          </cell>
        </row>
        <row r="376">
          <cell r="B376" t="str">
            <v>罗灿</v>
          </cell>
          <cell r="C376" t="str">
            <v>2.056</v>
          </cell>
        </row>
        <row r="377">
          <cell r="B377" t="str">
            <v>刘施昂</v>
          </cell>
          <cell r="C377" t="str">
            <v>2.334</v>
          </cell>
        </row>
        <row r="378">
          <cell r="B378" t="str">
            <v>管朝阳</v>
          </cell>
          <cell r="C378" t="str">
            <v>2.865</v>
          </cell>
        </row>
        <row r="379">
          <cell r="B379" t="str">
            <v>张少波</v>
          </cell>
          <cell r="C379" t="str">
            <v>1.710</v>
          </cell>
        </row>
        <row r="380">
          <cell r="B380" t="str">
            <v>吴燕青</v>
          </cell>
          <cell r="C380" t="str">
            <v>2.879</v>
          </cell>
        </row>
        <row r="381">
          <cell r="B381" t="str">
            <v>俞涵博</v>
          </cell>
          <cell r="C381" t="str">
            <v>2.302</v>
          </cell>
        </row>
        <row r="382">
          <cell r="B382" t="str">
            <v>陈永康</v>
          </cell>
          <cell r="C382" t="str">
            <v>2.891</v>
          </cell>
        </row>
        <row r="383">
          <cell r="B383" t="str">
            <v>王佳铭</v>
          </cell>
          <cell r="C383" t="str">
            <v>2.637</v>
          </cell>
        </row>
        <row r="384">
          <cell r="B384" t="str">
            <v>刘师君</v>
          </cell>
          <cell r="C384" t="str">
            <v>2.718</v>
          </cell>
        </row>
        <row r="385">
          <cell r="B385" t="str">
            <v>刘日永</v>
          </cell>
          <cell r="C385" t="str">
            <v>3.079</v>
          </cell>
        </row>
        <row r="386">
          <cell r="B386" t="str">
            <v>张亚浩</v>
          </cell>
          <cell r="C386" t="str">
            <v>3.488</v>
          </cell>
        </row>
        <row r="387">
          <cell r="B387" t="str">
            <v>陈嘉宇</v>
          </cell>
          <cell r="C387" t="str">
            <v>2.368</v>
          </cell>
        </row>
        <row r="388">
          <cell r="B388" t="str">
            <v>陈国鑫</v>
          </cell>
          <cell r="C388" t="str">
            <v>2.823</v>
          </cell>
        </row>
        <row r="389">
          <cell r="B389" t="str">
            <v>段海霞</v>
          </cell>
          <cell r="C389" t="str">
            <v>3.190</v>
          </cell>
        </row>
        <row r="390">
          <cell r="B390" t="str">
            <v>陈以谢</v>
          </cell>
          <cell r="C390" t="str">
            <v>3.234</v>
          </cell>
        </row>
        <row r="391">
          <cell r="B391" t="str">
            <v>余成矣</v>
          </cell>
          <cell r="C391" t="str">
            <v>2.564</v>
          </cell>
        </row>
        <row r="392">
          <cell r="B392" t="str">
            <v>洪碧康</v>
          </cell>
          <cell r="C392" t="str">
            <v>3.417</v>
          </cell>
        </row>
        <row r="393">
          <cell r="B393" t="str">
            <v>徐铭泽</v>
          </cell>
          <cell r="C393" t="str">
            <v>1.773</v>
          </cell>
        </row>
        <row r="394">
          <cell r="B394" t="str">
            <v>蒋梦杰</v>
          </cell>
          <cell r="C394" t="str">
            <v>3.492</v>
          </cell>
        </row>
        <row r="395">
          <cell r="B395" t="str">
            <v>吴飞</v>
          </cell>
          <cell r="C395" t="str">
            <v>1.835</v>
          </cell>
        </row>
        <row r="396">
          <cell r="B396" t="str">
            <v>朱启晨</v>
          </cell>
          <cell r="C396" t="str">
            <v>3.423</v>
          </cell>
        </row>
        <row r="397">
          <cell r="B397" t="str">
            <v>邱贝</v>
          </cell>
          <cell r="C397" t="str">
            <v>3.296</v>
          </cell>
        </row>
        <row r="398">
          <cell r="B398" t="str">
            <v>姚国琪</v>
          </cell>
          <cell r="C398" t="str">
            <v>2.211</v>
          </cell>
        </row>
        <row r="399">
          <cell r="B399" t="str">
            <v>张博文</v>
          </cell>
          <cell r="C399" t="str">
            <v>2.033</v>
          </cell>
        </row>
        <row r="400">
          <cell r="B400" t="str">
            <v>李金禹</v>
          </cell>
          <cell r="C400" t="str">
            <v>2.196</v>
          </cell>
        </row>
        <row r="401">
          <cell r="B401" t="str">
            <v>罗布次仁</v>
          </cell>
          <cell r="C401" t="str">
            <v>1.705</v>
          </cell>
        </row>
        <row r="402">
          <cell r="B402" t="str">
            <v>裘楚琳</v>
          </cell>
          <cell r="C402" t="str">
            <v>2.676</v>
          </cell>
        </row>
        <row r="403">
          <cell r="B403" t="str">
            <v>贾程彬</v>
          </cell>
          <cell r="C403" t="str">
            <v>3.099</v>
          </cell>
        </row>
        <row r="404">
          <cell r="B404" t="str">
            <v>陈力豪</v>
          </cell>
          <cell r="C404" t="str">
            <v>2.629</v>
          </cell>
        </row>
        <row r="405">
          <cell r="B405" t="str">
            <v>陈昱凝</v>
          </cell>
          <cell r="C405" t="str">
            <v>3.200</v>
          </cell>
        </row>
        <row r="406">
          <cell r="B406" t="str">
            <v>汪朱易诺</v>
          </cell>
          <cell r="C406" t="str">
            <v>2.478</v>
          </cell>
        </row>
        <row r="407">
          <cell r="B407" t="str">
            <v>黄恩斯</v>
          </cell>
          <cell r="C407" t="str">
            <v>2.917</v>
          </cell>
        </row>
        <row r="408">
          <cell r="B408" t="str">
            <v>王浩宇</v>
          </cell>
          <cell r="C408" t="str">
            <v>3.219</v>
          </cell>
        </row>
        <row r="409">
          <cell r="B409" t="str">
            <v>张博林</v>
          </cell>
          <cell r="C409" t="str">
            <v>2.150</v>
          </cell>
        </row>
        <row r="410">
          <cell r="B410" t="str">
            <v>路丰硕</v>
          </cell>
          <cell r="C410" t="str">
            <v>1.998</v>
          </cell>
        </row>
        <row r="411">
          <cell r="B411" t="str">
            <v>曾克祥</v>
          </cell>
          <cell r="C411" t="str">
            <v>2.945</v>
          </cell>
        </row>
        <row r="412">
          <cell r="B412" t="str">
            <v>方文乐</v>
          </cell>
          <cell r="C412" t="str">
            <v>2.204</v>
          </cell>
        </row>
        <row r="413">
          <cell r="B413" t="str">
            <v>李声亮</v>
          </cell>
          <cell r="C413" t="str">
            <v>2.696</v>
          </cell>
        </row>
        <row r="414">
          <cell r="B414" t="str">
            <v>贾宗华</v>
          </cell>
          <cell r="C414" t="str">
            <v>2.443</v>
          </cell>
        </row>
        <row r="415">
          <cell r="B415" t="str">
            <v>周旗</v>
          </cell>
          <cell r="C415" t="str">
            <v>2.570</v>
          </cell>
        </row>
        <row r="416">
          <cell r="B416" t="str">
            <v>史昊煊</v>
          </cell>
          <cell r="C416" t="str">
            <v>1.856</v>
          </cell>
        </row>
        <row r="417">
          <cell r="B417" t="str">
            <v>金一翔</v>
          </cell>
          <cell r="C417" t="str">
            <v>2.213</v>
          </cell>
        </row>
        <row r="418">
          <cell r="B418" t="str">
            <v>冯浩</v>
          </cell>
          <cell r="C418" t="str">
            <v>2.093</v>
          </cell>
        </row>
        <row r="419">
          <cell r="B419" t="str">
            <v>李靓</v>
          </cell>
          <cell r="C419" t="str">
            <v>1.968</v>
          </cell>
        </row>
        <row r="420">
          <cell r="B420" t="str">
            <v>舒宏涛</v>
          </cell>
          <cell r="C420" t="str">
            <v>3.804</v>
          </cell>
        </row>
        <row r="421">
          <cell r="B421" t="str">
            <v>何琦泉</v>
          </cell>
          <cell r="C421" t="str">
            <v>2.425</v>
          </cell>
        </row>
        <row r="422">
          <cell r="B422" t="str">
            <v>黄天成</v>
          </cell>
          <cell r="C422" t="str">
            <v>2.684</v>
          </cell>
        </row>
        <row r="423">
          <cell r="B423" t="str">
            <v>何奕楠</v>
          </cell>
          <cell r="C423" t="str">
            <v>2.323</v>
          </cell>
        </row>
        <row r="424">
          <cell r="B424" t="str">
            <v>童毅坚</v>
          </cell>
          <cell r="C424" t="str">
            <v>2.778</v>
          </cell>
        </row>
        <row r="425">
          <cell r="B425" t="str">
            <v>邓天宇</v>
          </cell>
          <cell r="C425" t="str">
            <v>2.299</v>
          </cell>
        </row>
        <row r="426">
          <cell r="B426" t="str">
            <v>朱雨轩</v>
          </cell>
          <cell r="C426" t="str">
            <v>3.848</v>
          </cell>
        </row>
        <row r="427">
          <cell r="B427" t="str">
            <v>王云飞</v>
          </cell>
          <cell r="C427" t="str">
            <v>2.546</v>
          </cell>
        </row>
        <row r="428">
          <cell r="B428" t="str">
            <v>陈承浩</v>
          </cell>
          <cell r="C428" t="str">
            <v>3.304</v>
          </cell>
        </row>
        <row r="429">
          <cell r="B429" t="str">
            <v>钟颖</v>
          </cell>
          <cell r="C429" t="str">
            <v>2.726</v>
          </cell>
        </row>
        <row r="430">
          <cell r="B430" t="str">
            <v>杨任晟</v>
          </cell>
          <cell r="C430" t="str">
            <v>1.671</v>
          </cell>
        </row>
        <row r="431">
          <cell r="B431" t="str">
            <v>黄可扬</v>
          </cell>
          <cell r="C431" t="str">
            <v>2.517</v>
          </cell>
        </row>
        <row r="432">
          <cell r="B432" t="str">
            <v>王智凯</v>
          </cell>
          <cell r="C432" t="str">
            <v>2.704</v>
          </cell>
        </row>
        <row r="433">
          <cell r="B433" t="str">
            <v>成辉煌</v>
          </cell>
          <cell r="C433" t="str">
            <v>2.449</v>
          </cell>
        </row>
        <row r="434">
          <cell r="B434" t="str">
            <v>何慧妮</v>
          </cell>
          <cell r="C434" t="str">
            <v>3.332</v>
          </cell>
        </row>
        <row r="435">
          <cell r="B435" t="str">
            <v>陈宽</v>
          </cell>
          <cell r="C435" t="str">
            <v>2.021</v>
          </cell>
        </row>
        <row r="436">
          <cell r="B436" t="str">
            <v>江佳信</v>
          </cell>
          <cell r="C436" t="str">
            <v>2.331</v>
          </cell>
        </row>
        <row r="437">
          <cell r="B437" t="str">
            <v>郑天</v>
          </cell>
          <cell r="C437" t="str">
            <v>1.802</v>
          </cell>
        </row>
        <row r="438">
          <cell r="B438" t="str">
            <v>王星宇</v>
          </cell>
          <cell r="C438" t="str">
            <v>2.135</v>
          </cell>
        </row>
        <row r="439">
          <cell r="B439" t="str">
            <v>汪兢</v>
          </cell>
          <cell r="C439" t="str">
            <v>3.027</v>
          </cell>
        </row>
        <row r="440">
          <cell r="B440" t="str">
            <v>孔垚辉</v>
          </cell>
          <cell r="C440" t="str">
            <v>2.636</v>
          </cell>
        </row>
        <row r="441">
          <cell r="B441" t="str">
            <v>谷一帆</v>
          </cell>
          <cell r="C441" t="str">
            <v>2.436</v>
          </cell>
        </row>
        <row r="442">
          <cell r="B442" t="str">
            <v>何意璇</v>
          </cell>
          <cell r="C442" t="str">
            <v>1.844</v>
          </cell>
        </row>
        <row r="443">
          <cell r="B443" t="str">
            <v>孙晓扬</v>
          </cell>
          <cell r="C443" t="str">
            <v>2.098</v>
          </cell>
        </row>
        <row r="444">
          <cell r="B444" t="str">
            <v>刘牧</v>
          </cell>
          <cell r="C444" t="str">
            <v>2.741</v>
          </cell>
        </row>
        <row r="445">
          <cell r="B445" t="str">
            <v>孙铭海</v>
          </cell>
          <cell r="C445" t="str">
            <v>2.314</v>
          </cell>
        </row>
        <row r="446">
          <cell r="B446" t="str">
            <v>卢语瞳</v>
          </cell>
          <cell r="C446" t="str">
            <v>2.471</v>
          </cell>
        </row>
        <row r="447">
          <cell r="B447" t="str">
            <v>郑圣昊</v>
          </cell>
          <cell r="C447" t="str">
            <v>1.890</v>
          </cell>
        </row>
        <row r="448">
          <cell r="B448" t="str">
            <v>王岩</v>
          </cell>
          <cell r="C448" t="str">
            <v>3.405</v>
          </cell>
        </row>
        <row r="449">
          <cell r="B449" t="str">
            <v>张明辉</v>
          </cell>
          <cell r="C449" t="str">
            <v>1.864</v>
          </cell>
        </row>
        <row r="450">
          <cell r="B450" t="str">
            <v>毛赫源</v>
          </cell>
          <cell r="C450" t="str">
            <v>2.624</v>
          </cell>
        </row>
        <row r="451">
          <cell r="B451" t="str">
            <v>张骏杰</v>
          </cell>
          <cell r="C451" t="str">
            <v>3.082</v>
          </cell>
        </row>
        <row r="452">
          <cell r="B452" t="str">
            <v>张雨鑫</v>
          </cell>
          <cell r="C452" t="str">
            <v>2.338</v>
          </cell>
        </row>
        <row r="453">
          <cell r="B453" t="str">
            <v>王子易</v>
          </cell>
          <cell r="C453" t="str">
            <v>2.979</v>
          </cell>
        </row>
        <row r="454">
          <cell r="B454" t="str">
            <v>董雨舒</v>
          </cell>
          <cell r="C454" t="str">
            <v>2.664</v>
          </cell>
        </row>
        <row r="455">
          <cell r="B455" t="str">
            <v>成卓佳</v>
          </cell>
          <cell r="C455" t="str">
            <v>2.684</v>
          </cell>
        </row>
        <row r="456">
          <cell r="B456" t="str">
            <v>来丽滢</v>
          </cell>
          <cell r="C456" t="str">
            <v>2.642</v>
          </cell>
        </row>
        <row r="457">
          <cell r="B457" t="str">
            <v>陈伟杰</v>
          </cell>
          <cell r="C457" t="str">
            <v>2.608</v>
          </cell>
        </row>
        <row r="458">
          <cell r="B458" t="str">
            <v>林鸿鸣</v>
          </cell>
          <cell r="C458" t="str">
            <v>3.503</v>
          </cell>
        </row>
        <row r="459">
          <cell r="B459" t="str">
            <v>邢健</v>
          </cell>
          <cell r="C459" t="str">
            <v>2.620</v>
          </cell>
        </row>
        <row r="460">
          <cell r="B460" t="str">
            <v>张炳昊</v>
          </cell>
          <cell r="C460" t="str">
            <v>2.734</v>
          </cell>
        </row>
        <row r="461">
          <cell r="B461" t="str">
            <v>李锦超</v>
          </cell>
          <cell r="C461" t="str">
            <v>3.403</v>
          </cell>
        </row>
        <row r="462">
          <cell r="B462" t="str">
            <v>李翔楠</v>
          </cell>
          <cell r="C462" t="str">
            <v>3.634</v>
          </cell>
        </row>
        <row r="463">
          <cell r="B463" t="str">
            <v>马于寒</v>
          </cell>
          <cell r="C463" t="str">
            <v>3.374</v>
          </cell>
        </row>
        <row r="464">
          <cell r="B464" t="str">
            <v>张宇</v>
          </cell>
          <cell r="C464" t="str">
            <v>2.472</v>
          </cell>
        </row>
        <row r="465">
          <cell r="B465" t="str">
            <v>陈创</v>
          </cell>
          <cell r="C465" t="str">
            <v>1.996</v>
          </cell>
        </row>
        <row r="466">
          <cell r="B466" t="str">
            <v>朱直航</v>
          </cell>
          <cell r="C466" t="str">
            <v>3.090</v>
          </cell>
        </row>
        <row r="467">
          <cell r="B467" t="str">
            <v>周佳浩</v>
          </cell>
          <cell r="C467" t="str">
            <v>2.211</v>
          </cell>
        </row>
        <row r="468">
          <cell r="B468" t="str">
            <v>谢立彬</v>
          </cell>
          <cell r="C468" t="str">
            <v>2.998</v>
          </cell>
        </row>
        <row r="469">
          <cell r="B469" t="str">
            <v>龚月</v>
          </cell>
          <cell r="C469" t="str">
            <v>2.653</v>
          </cell>
        </row>
        <row r="470">
          <cell r="B470" t="str">
            <v>彭宇轩</v>
          </cell>
          <cell r="C470" t="str">
            <v>3.073</v>
          </cell>
        </row>
        <row r="471">
          <cell r="B471" t="str">
            <v>何彬</v>
          </cell>
          <cell r="C471" t="str">
            <v>2.619</v>
          </cell>
        </row>
        <row r="472">
          <cell r="B472" t="str">
            <v>徐盛义</v>
          </cell>
          <cell r="C472" t="str">
            <v>3.113</v>
          </cell>
        </row>
        <row r="473">
          <cell r="B473" t="str">
            <v>周涛</v>
          </cell>
          <cell r="C473" t="str">
            <v>2.666</v>
          </cell>
        </row>
        <row r="474">
          <cell r="B474" t="str">
            <v>严嘉铖</v>
          </cell>
          <cell r="C474" t="str">
            <v>1.973</v>
          </cell>
        </row>
        <row r="475">
          <cell r="B475" t="str">
            <v>林珉宇</v>
          </cell>
          <cell r="C475" t="str">
            <v>2.095</v>
          </cell>
        </row>
        <row r="476">
          <cell r="B476" t="str">
            <v>葛起辰</v>
          </cell>
          <cell r="C476" t="str">
            <v>2.570</v>
          </cell>
        </row>
        <row r="477">
          <cell r="B477" t="str">
            <v>王毅</v>
          </cell>
          <cell r="C477" t="str">
            <v>2.704</v>
          </cell>
        </row>
        <row r="478">
          <cell r="B478" t="str">
            <v>李昂</v>
          </cell>
          <cell r="C478" t="str">
            <v>2.885</v>
          </cell>
        </row>
        <row r="479">
          <cell r="B479" t="str">
            <v>蔡一军</v>
          </cell>
          <cell r="C479" t="str">
            <v>2.491</v>
          </cell>
        </row>
        <row r="480">
          <cell r="B480" t="str">
            <v>汪士皓</v>
          </cell>
          <cell r="C480" t="str">
            <v>2.702</v>
          </cell>
        </row>
        <row r="481">
          <cell r="B481" t="str">
            <v>龚文天</v>
          </cell>
          <cell r="C481" t="str">
            <v>3.156</v>
          </cell>
        </row>
        <row r="482">
          <cell r="B482" t="str">
            <v>应健</v>
          </cell>
          <cell r="C482" t="str">
            <v>2.476</v>
          </cell>
        </row>
        <row r="483">
          <cell r="B483" t="str">
            <v>李浩民</v>
          </cell>
          <cell r="C483" t="str">
            <v>2.016</v>
          </cell>
        </row>
        <row r="484">
          <cell r="B484" t="str">
            <v>孙昕淼</v>
          </cell>
          <cell r="C484" t="str">
            <v>2.795</v>
          </cell>
        </row>
        <row r="485">
          <cell r="B485" t="str">
            <v>程柯铭</v>
          </cell>
          <cell r="C485" t="str">
            <v>3.760</v>
          </cell>
        </row>
        <row r="486">
          <cell r="B486" t="str">
            <v>王亮</v>
          </cell>
          <cell r="C486" t="str">
            <v>2.246</v>
          </cell>
        </row>
        <row r="487">
          <cell r="B487" t="str">
            <v>金宇轩</v>
          </cell>
          <cell r="C487" t="str">
            <v>2.420</v>
          </cell>
        </row>
        <row r="488">
          <cell r="B488" t="str">
            <v>陈增伟</v>
          </cell>
          <cell r="C488" t="str">
            <v>2.033</v>
          </cell>
        </row>
        <row r="489">
          <cell r="B489" t="str">
            <v>张境尧</v>
          </cell>
          <cell r="C489" t="str">
            <v>2.267</v>
          </cell>
        </row>
        <row r="490">
          <cell r="B490" t="str">
            <v>张琬婷</v>
          </cell>
          <cell r="C490" t="str">
            <v>2.895</v>
          </cell>
        </row>
        <row r="491">
          <cell r="B491" t="str">
            <v>李一鸣</v>
          </cell>
          <cell r="C491" t="str">
            <v>2.673</v>
          </cell>
        </row>
        <row r="492">
          <cell r="B492" t="str">
            <v>张烨</v>
          </cell>
          <cell r="C492" t="str">
            <v>1.761</v>
          </cell>
        </row>
        <row r="493">
          <cell r="B493" t="str">
            <v>张俊辉</v>
          </cell>
          <cell r="C493" t="str">
            <v>2.819</v>
          </cell>
        </row>
        <row r="494">
          <cell r="B494" t="str">
            <v>李豪哲</v>
          </cell>
          <cell r="C494" t="str">
            <v>2.286</v>
          </cell>
        </row>
        <row r="495">
          <cell r="B495" t="str">
            <v>丁江涛</v>
          </cell>
          <cell r="C495" t="str">
            <v>1.857</v>
          </cell>
        </row>
        <row r="496">
          <cell r="B496" t="str">
            <v>朱明智</v>
          </cell>
          <cell r="C496" t="str">
            <v>3.087</v>
          </cell>
        </row>
        <row r="497">
          <cell r="B497" t="str">
            <v>刘怡顺</v>
          </cell>
          <cell r="C497" t="str">
            <v>2.360</v>
          </cell>
        </row>
        <row r="498">
          <cell r="B498" t="str">
            <v>胡亮</v>
          </cell>
          <cell r="C498" t="str">
            <v>2.119</v>
          </cell>
        </row>
        <row r="499">
          <cell r="B499" t="str">
            <v>谌立夫</v>
          </cell>
          <cell r="C499" t="str">
            <v>2.508</v>
          </cell>
        </row>
        <row r="500">
          <cell r="B500" t="str">
            <v>金超宇</v>
          </cell>
          <cell r="C500" t="str">
            <v>3.035</v>
          </cell>
        </row>
        <row r="501">
          <cell r="B501" t="str">
            <v>盛云韬</v>
          </cell>
          <cell r="C501" t="str">
            <v>2.787</v>
          </cell>
        </row>
        <row r="502">
          <cell r="B502" t="str">
            <v>俞晴语</v>
          </cell>
          <cell r="C502" t="str">
            <v>3.385</v>
          </cell>
        </row>
        <row r="503">
          <cell r="B503" t="str">
            <v>尹炜成</v>
          </cell>
          <cell r="C503" t="str">
            <v>2.440</v>
          </cell>
        </row>
        <row r="504">
          <cell r="B504" t="str">
            <v>张育婉</v>
          </cell>
          <cell r="C504" t="str">
            <v>1.864</v>
          </cell>
        </row>
        <row r="505">
          <cell r="B505" t="str">
            <v>曹熙杭</v>
          </cell>
          <cell r="C505" t="str">
            <v>2.192</v>
          </cell>
        </row>
        <row r="506">
          <cell r="B506" t="str">
            <v>喇远俊</v>
          </cell>
          <cell r="C506" t="str">
            <v>2.627</v>
          </cell>
        </row>
        <row r="507">
          <cell r="B507" t="str">
            <v>陈耀豪</v>
          </cell>
          <cell r="C507" t="str">
            <v>3.007</v>
          </cell>
        </row>
        <row r="508">
          <cell r="B508" t="str">
            <v>谢琳艺</v>
          </cell>
          <cell r="C508" t="str">
            <v>2.954</v>
          </cell>
        </row>
        <row r="509">
          <cell r="B509" t="str">
            <v>孙逸飞</v>
          </cell>
          <cell r="C509" t="str">
            <v>2.667</v>
          </cell>
        </row>
        <row r="510">
          <cell r="B510" t="str">
            <v>戴奕柯</v>
          </cell>
          <cell r="C510" t="str">
            <v>3.170</v>
          </cell>
        </row>
        <row r="511">
          <cell r="B511" t="str">
            <v>陈威宇</v>
          </cell>
          <cell r="C511" t="str">
            <v>2.423</v>
          </cell>
        </row>
        <row r="512">
          <cell r="B512" t="str">
            <v>董俊逸</v>
          </cell>
          <cell r="C512" t="str">
            <v>2.279</v>
          </cell>
        </row>
        <row r="513">
          <cell r="B513" t="str">
            <v>李培德</v>
          </cell>
          <cell r="C513" t="str">
            <v>2.430</v>
          </cell>
        </row>
        <row r="514">
          <cell r="B514" t="str">
            <v>方奕</v>
          </cell>
          <cell r="C514" t="str">
            <v>2.749</v>
          </cell>
        </row>
        <row r="515">
          <cell r="B515" t="str">
            <v>余邵文</v>
          </cell>
          <cell r="C515" t="str">
            <v>3.040</v>
          </cell>
        </row>
        <row r="516">
          <cell r="B516" t="str">
            <v>陈泓旭</v>
          </cell>
          <cell r="C516" t="str">
            <v>3.177</v>
          </cell>
        </row>
        <row r="517">
          <cell r="B517" t="str">
            <v>杨程</v>
          </cell>
          <cell r="C517" t="str">
            <v>1.760</v>
          </cell>
        </row>
        <row r="518">
          <cell r="B518" t="str">
            <v>徐颖涛</v>
          </cell>
          <cell r="C518" t="str">
            <v>2.673</v>
          </cell>
        </row>
        <row r="519">
          <cell r="B519" t="str">
            <v>戴愿凯</v>
          </cell>
          <cell r="C519" t="str">
            <v>1.253</v>
          </cell>
        </row>
        <row r="520">
          <cell r="B520" t="str">
            <v>罗培硕</v>
          </cell>
          <cell r="C520" t="str">
            <v>3.155</v>
          </cell>
        </row>
        <row r="521">
          <cell r="B521" t="str">
            <v>韩易融</v>
          </cell>
          <cell r="C521" t="str">
            <v>2.042</v>
          </cell>
        </row>
        <row r="522">
          <cell r="B522" t="str">
            <v>冯富愉</v>
          </cell>
          <cell r="C522" t="str">
            <v>2.874</v>
          </cell>
        </row>
        <row r="523">
          <cell r="B523" t="str">
            <v>张宇航</v>
          </cell>
          <cell r="C523" t="str">
            <v>2.688</v>
          </cell>
        </row>
        <row r="524">
          <cell r="B524" t="str">
            <v>倪逸超</v>
          </cell>
          <cell r="C524" t="str">
            <v>3.063</v>
          </cell>
        </row>
        <row r="525">
          <cell r="B525" t="str">
            <v>周钱</v>
          </cell>
          <cell r="C525" t="str">
            <v>3.159</v>
          </cell>
        </row>
        <row r="526">
          <cell r="B526" t="str">
            <v>孟丽桦</v>
          </cell>
          <cell r="C526" t="str">
            <v>2.733</v>
          </cell>
        </row>
        <row r="527">
          <cell r="B527" t="str">
            <v>李欣晨</v>
          </cell>
          <cell r="C527" t="str">
            <v>2.221</v>
          </cell>
        </row>
        <row r="528">
          <cell r="B528" t="str">
            <v>舒宇晗</v>
          </cell>
          <cell r="C528" t="str">
            <v>3.195</v>
          </cell>
        </row>
        <row r="529">
          <cell r="B529" t="str">
            <v>王佳伦</v>
          </cell>
          <cell r="C529" t="str">
            <v>2.481</v>
          </cell>
        </row>
        <row r="530">
          <cell r="B530" t="str">
            <v>张培康</v>
          </cell>
          <cell r="C530" t="str">
            <v>3.568</v>
          </cell>
        </row>
        <row r="531">
          <cell r="B531" t="str">
            <v>朱炳豪</v>
          </cell>
          <cell r="C531" t="str">
            <v>2.859</v>
          </cell>
        </row>
        <row r="532">
          <cell r="B532" t="str">
            <v>刘启航</v>
          </cell>
          <cell r="C532" t="str">
            <v>2.559</v>
          </cell>
        </row>
        <row r="533">
          <cell r="B533" t="str">
            <v>唐科宇</v>
          </cell>
          <cell r="C533" t="str">
            <v>2.816</v>
          </cell>
        </row>
        <row r="534">
          <cell r="B534" t="str">
            <v>陈瑞杭</v>
          </cell>
          <cell r="C534" t="str">
            <v>2.465</v>
          </cell>
        </row>
        <row r="535">
          <cell r="B535" t="str">
            <v>李闻都</v>
          </cell>
          <cell r="C535" t="str">
            <v>2.807</v>
          </cell>
        </row>
        <row r="536">
          <cell r="B536" t="str">
            <v>魏琦</v>
          </cell>
          <cell r="C536" t="str">
            <v>3.106</v>
          </cell>
        </row>
        <row r="537">
          <cell r="B537" t="str">
            <v>王俊凯</v>
          </cell>
          <cell r="C537" t="str">
            <v>2.566</v>
          </cell>
        </row>
        <row r="538">
          <cell r="B538" t="str">
            <v>康文彬</v>
          </cell>
          <cell r="C538" t="str">
            <v>3.269</v>
          </cell>
        </row>
        <row r="539">
          <cell r="B539" t="str">
            <v>应奇</v>
          </cell>
          <cell r="C539" t="str">
            <v>3.350</v>
          </cell>
        </row>
        <row r="540">
          <cell r="B540" t="str">
            <v>汪涵杰</v>
          </cell>
          <cell r="C540" t="str">
            <v>2.790</v>
          </cell>
        </row>
        <row r="541">
          <cell r="B541" t="str">
            <v>王雨</v>
          </cell>
          <cell r="C541" t="str">
            <v>2.560</v>
          </cell>
        </row>
        <row r="542">
          <cell r="B542" t="str">
            <v>张文旭</v>
          </cell>
          <cell r="C542" t="str">
            <v>2.905</v>
          </cell>
        </row>
        <row r="543">
          <cell r="B543" t="str">
            <v>徐铭涛</v>
          </cell>
          <cell r="C543" t="str">
            <v>2.385</v>
          </cell>
        </row>
        <row r="544">
          <cell r="B544" t="str">
            <v>丁榆烨</v>
          </cell>
          <cell r="C544" t="str">
            <v>2.788</v>
          </cell>
        </row>
        <row r="545">
          <cell r="B545" t="str">
            <v>林涵妮</v>
          </cell>
          <cell r="C545" t="str">
            <v>3.321</v>
          </cell>
        </row>
        <row r="546">
          <cell r="B546" t="str">
            <v>申智嘉</v>
          </cell>
          <cell r="C546" t="str">
            <v>2.117</v>
          </cell>
        </row>
        <row r="547">
          <cell r="B547" t="str">
            <v>何宁</v>
          </cell>
          <cell r="C547" t="str">
            <v>2.350</v>
          </cell>
        </row>
        <row r="548">
          <cell r="B548" t="str">
            <v>范嘉靖</v>
          </cell>
          <cell r="C548" t="str">
            <v>2.613</v>
          </cell>
        </row>
        <row r="549">
          <cell r="B549" t="str">
            <v>蒙明浩</v>
          </cell>
          <cell r="C549" t="str">
            <v>2.263</v>
          </cell>
        </row>
        <row r="550">
          <cell r="B550" t="str">
            <v>赵龙飞</v>
          </cell>
          <cell r="C550" t="str">
            <v>2.177</v>
          </cell>
        </row>
        <row r="551">
          <cell r="B551" t="str">
            <v>徐泽州</v>
          </cell>
          <cell r="C551" t="str">
            <v>2.048</v>
          </cell>
        </row>
        <row r="552">
          <cell r="B552" t="str">
            <v>魏波</v>
          </cell>
          <cell r="C552" t="str">
            <v>3.152</v>
          </cell>
        </row>
        <row r="553">
          <cell r="B553" t="str">
            <v>潘轩</v>
          </cell>
          <cell r="C553" t="str">
            <v>2.722</v>
          </cell>
        </row>
        <row r="554">
          <cell r="B554" t="str">
            <v>陈松松</v>
          </cell>
          <cell r="C554" t="str">
            <v>2.650</v>
          </cell>
        </row>
        <row r="555">
          <cell r="B555" t="str">
            <v>潘媛玲</v>
          </cell>
          <cell r="C555" t="str">
            <v>3.168</v>
          </cell>
        </row>
        <row r="556">
          <cell r="B556" t="str">
            <v>郑虹萍</v>
          </cell>
          <cell r="C556" t="str">
            <v>3.053</v>
          </cell>
        </row>
        <row r="557">
          <cell r="B557" t="str">
            <v>金书恒</v>
          </cell>
          <cell r="C557" t="str">
            <v>2.549</v>
          </cell>
        </row>
        <row r="558">
          <cell r="B558" t="str">
            <v>汪鑫霖</v>
          </cell>
          <cell r="C558" t="str">
            <v>1.882</v>
          </cell>
        </row>
        <row r="559">
          <cell r="B559" t="str">
            <v>张文凤</v>
          </cell>
          <cell r="C559" t="str">
            <v>3.231</v>
          </cell>
        </row>
        <row r="560">
          <cell r="B560" t="str">
            <v>张泽良</v>
          </cell>
          <cell r="C560" t="str">
            <v>2.701</v>
          </cell>
        </row>
        <row r="561">
          <cell r="B561" t="str">
            <v>孙烜科</v>
          </cell>
          <cell r="C561" t="str">
            <v>1.355</v>
          </cell>
        </row>
        <row r="562">
          <cell r="B562" t="str">
            <v>郑铠毅</v>
          </cell>
          <cell r="C562" t="str">
            <v>2.239</v>
          </cell>
        </row>
        <row r="563">
          <cell r="B563" t="str">
            <v>阮政涛</v>
          </cell>
          <cell r="C563" t="str">
            <v>2.227</v>
          </cell>
        </row>
        <row r="564">
          <cell r="B564" t="str">
            <v>田杨</v>
          </cell>
          <cell r="C564" t="str">
            <v>2.159</v>
          </cell>
        </row>
        <row r="565">
          <cell r="B565" t="str">
            <v>刘明恺</v>
          </cell>
          <cell r="C565" t="str">
            <v>1.968</v>
          </cell>
        </row>
        <row r="566">
          <cell r="B566" t="str">
            <v>孔伟疆</v>
          </cell>
          <cell r="C566" t="str">
            <v>2.572</v>
          </cell>
        </row>
        <row r="567">
          <cell r="B567" t="str">
            <v>钱俊杰</v>
          </cell>
          <cell r="C567" t="str">
            <v>3.054</v>
          </cell>
        </row>
        <row r="568">
          <cell r="B568" t="str">
            <v>韩逸超</v>
          </cell>
          <cell r="C568" t="str">
            <v>2.805</v>
          </cell>
        </row>
        <row r="569">
          <cell r="B569" t="str">
            <v>俞宗茂</v>
          </cell>
          <cell r="C569" t="str">
            <v>2.582</v>
          </cell>
        </row>
        <row r="570">
          <cell r="B570" t="str">
            <v>朱凌喆</v>
          </cell>
          <cell r="C570" t="str">
            <v>1.469</v>
          </cell>
        </row>
        <row r="571">
          <cell r="B571" t="str">
            <v>蓝翼杰</v>
          </cell>
          <cell r="C571" t="str">
            <v>2.924</v>
          </cell>
        </row>
        <row r="572">
          <cell r="B572" t="str">
            <v>曾思雨</v>
          </cell>
          <cell r="C572" t="str">
            <v>1.971</v>
          </cell>
        </row>
        <row r="573">
          <cell r="B573" t="str">
            <v>王歆月</v>
          </cell>
          <cell r="C573" t="str">
            <v>2.272</v>
          </cell>
        </row>
        <row r="574">
          <cell r="B574" t="str">
            <v>黄一航</v>
          </cell>
          <cell r="C574" t="str">
            <v>3.135</v>
          </cell>
        </row>
        <row r="575">
          <cell r="B575" t="str">
            <v>郑君泽</v>
          </cell>
          <cell r="C575" t="str">
            <v>3.111</v>
          </cell>
        </row>
        <row r="576">
          <cell r="B576" t="str">
            <v>王晓蕊</v>
          </cell>
          <cell r="C576" t="str">
            <v>2.767</v>
          </cell>
        </row>
        <row r="577">
          <cell r="B577" t="str">
            <v>程翊澍</v>
          </cell>
          <cell r="C577" t="str">
            <v>2.241</v>
          </cell>
        </row>
        <row r="578">
          <cell r="B578" t="str">
            <v>王淳</v>
          </cell>
          <cell r="C578" t="str">
            <v>2.747</v>
          </cell>
        </row>
        <row r="579">
          <cell r="B579" t="str">
            <v>徐德鑫</v>
          </cell>
          <cell r="C579" t="str">
            <v>3.065</v>
          </cell>
        </row>
        <row r="580">
          <cell r="B580" t="str">
            <v>程柯杰</v>
          </cell>
          <cell r="C580" t="str">
            <v>3.202</v>
          </cell>
        </row>
        <row r="581">
          <cell r="B581" t="str">
            <v>黄宇琪</v>
          </cell>
          <cell r="C581" t="str">
            <v>3.648</v>
          </cell>
        </row>
        <row r="582">
          <cell r="B582" t="str">
            <v>朱姓</v>
          </cell>
          <cell r="C582" t="str">
            <v>2.592</v>
          </cell>
        </row>
        <row r="583">
          <cell r="B583" t="str">
            <v>岑辰</v>
          </cell>
          <cell r="C583" t="str">
            <v>2.891</v>
          </cell>
        </row>
        <row r="584">
          <cell r="B584" t="str">
            <v>夏康乐</v>
          </cell>
          <cell r="C584" t="str">
            <v>2.336</v>
          </cell>
        </row>
        <row r="585">
          <cell r="B585" t="str">
            <v>高槐泽</v>
          </cell>
          <cell r="C585" t="str">
            <v>3.621</v>
          </cell>
        </row>
        <row r="586">
          <cell r="B586" t="str">
            <v>陈正日</v>
          </cell>
          <cell r="C586" t="str">
            <v>2.145</v>
          </cell>
        </row>
        <row r="587">
          <cell r="B587" t="str">
            <v>雍文昊</v>
          </cell>
          <cell r="C587" t="str">
            <v>2.400</v>
          </cell>
        </row>
        <row r="588">
          <cell r="B588" t="str">
            <v>张恺宇</v>
          </cell>
          <cell r="C588" t="str">
            <v>3.190</v>
          </cell>
        </row>
        <row r="589">
          <cell r="B589" t="str">
            <v>龚文想</v>
          </cell>
          <cell r="C589" t="str">
            <v>1.570</v>
          </cell>
        </row>
        <row r="590">
          <cell r="B590" t="str">
            <v>张喆</v>
          </cell>
          <cell r="C590" t="str">
            <v>1.887</v>
          </cell>
        </row>
        <row r="591">
          <cell r="B591" t="str">
            <v>祁宏基</v>
          </cell>
          <cell r="C591" t="str">
            <v>1.197</v>
          </cell>
        </row>
        <row r="592">
          <cell r="B592" t="str">
            <v>王俊豪</v>
          </cell>
          <cell r="C592" t="str">
            <v>3.129</v>
          </cell>
        </row>
        <row r="593">
          <cell r="B593" t="str">
            <v>王焕青</v>
          </cell>
          <cell r="C593" t="str">
            <v>2.445</v>
          </cell>
        </row>
        <row r="594">
          <cell r="B594" t="str">
            <v>赵浩帅</v>
          </cell>
          <cell r="C594" t="str">
            <v>2.279</v>
          </cell>
        </row>
        <row r="595">
          <cell r="B595" t="str">
            <v>刘梦杰</v>
          </cell>
          <cell r="C595" t="str">
            <v>2.392</v>
          </cell>
        </row>
        <row r="596">
          <cell r="B596" t="str">
            <v>徐钟禹</v>
          </cell>
          <cell r="C596" t="str">
            <v>2.441</v>
          </cell>
        </row>
        <row r="597">
          <cell r="B597" t="str">
            <v>章博</v>
          </cell>
          <cell r="C597" t="str">
            <v>3.135</v>
          </cell>
        </row>
        <row r="598">
          <cell r="B598" t="str">
            <v>俞澜天</v>
          </cell>
          <cell r="C598" t="str">
            <v>2.761</v>
          </cell>
        </row>
        <row r="599">
          <cell r="B599" t="str">
            <v>张俊豪</v>
          </cell>
          <cell r="C599" t="str">
            <v>3.090</v>
          </cell>
        </row>
        <row r="600">
          <cell r="B600" t="str">
            <v>王凯</v>
          </cell>
          <cell r="C600" t="str">
            <v>2.481</v>
          </cell>
        </row>
        <row r="601">
          <cell r="B601" t="str">
            <v>王何平</v>
          </cell>
          <cell r="C601" t="str">
            <v>2.336</v>
          </cell>
        </row>
        <row r="602">
          <cell r="B602" t="str">
            <v>黄祺玮</v>
          </cell>
          <cell r="C602" t="str">
            <v>3.152</v>
          </cell>
        </row>
        <row r="603">
          <cell r="B603" t="str">
            <v>余彬豪</v>
          </cell>
          <cell r="C603" t="str">
            <v>3.064</v>
          </cell>
        </row>
        <row r="604">
          <cell r="B604" t="str">
            <v>陆晨浩</v>
          </cell>
          <cell r="C604" t="str">
            <v>2.950</v>
          </cell>
        </row>
        <row r="605">
          <cell r="B605" t="str">
            <v>董鑫涛</v>
          </cell>
          <cell r="C605" t="str">
            <v>2.738</v>
          </cell>
        </row>
        <row r="606">
          <cell r="B606" t="str">
            <v>胡佳斌</v>
          </cell>
          <cell r="C606" t="str">
            <v>2.330</v>
          </cell>
        </row>
        <row r="607">
          <cell r="B607" t="str">
            <v>白金宇</v>
          </cell>
          <cell r="C607" t="str">
            <v>2.142</v>
          </cell>
        </row>
        <row r="608">
          <cell r="B608" t="str">
            <v>陈志远</v>
          </cell>
          <cell r="C608" t="str">
            <v>3.753</v>
          </cell>
        </row>
        <row r="609">
          <cell r="B609" t="str">
            <v>刘晶晶</v>
          </cell>
          <cell r="C609" t="str">
            <v>3.003</v>
          </cell>
        </row>
        <row r="610">
          <cell r="B610" t="str">
            <v>方玺楠</v>
          </cell>
          <cell r="C610" t="str">
            <v>2.593</v>
          </cell>
        </row>
        <row r="611">
          <cell r="B611" t="str">
            <v>徐哲妍</v>
          </cell>
          <cell r="C611" t="str">
            <v>3.394</v>
          </cell>
        </row>
        <row r="612">
          <cell r="B612" t="str">
            <v>韦嘉帅</v>
          </cell>
          <cell r="C612" t="str">
            <v>2.895</v>
          </cell>
        </row>
        <row r="613">
          <cell r="B613" t="str">
            <v>占絮涵</v>
          </cell>
          <cell r="C613" t="str">
            <v>2.058</v>
          </cell>
        </row>
        <row r="614">
          <cell r="B614" t="str">
            <v>张庭轩</v>
          </cell>
          <cell r="C614" t="str">
            <v>2.791</v>
          </cell>
        </row>
        <row r="615">
          <cell r="B615" t="str">
            <v>朱明春</v>
          </cell>
          <cell r="C615" t="str">
            <v>2.854</v>
          </cell>
        </row>
        <row r="616">
          <cell r="B616" t="str">
            <v>李康俊</v>
          </cell>
          <cell r="C616" t="str">
            <v>2.530</v>
          </cell>
        </row>
        <row r="617">
          <cell r="B617" t="str">
            <v>贾政搏</v>
          </cell>
          <cell r="C617" t="str">
            <v>3.618</v>
          </cell>
        </row>
        <row r="618">
          <cell r="B618" t="str">
            <v>吕存鸿</v>
          </cell>
          <cell r="C618" t="str">
            <v>3.275</v>
          </cell>
        </row>
        <row r="619">
          <cell r="B619" t="str">
            <v>沈飞扬</v>
          </cell>
          <cell r="C619" t="str">
            <v>2.800</v>
          </cell>
        </row>
        <row r="620">
          <cell r="B620" t="str">
            <v>秦语泽</v>
          </cell>
          <cell r="C620" t="str">
            <v>3.000</v>
          </cell>
        </row>
        <row r="621">
          <cell r="B621" t="str">
            <v>董世杰</v>
          </cell>
          <cell r="C621" t="str">
            <v>2.429</v>
          </cell>
        </row>
        <row r="622">
          <cell r="B622" t="str">
            <v>罗浩元</v>
          </cell>
          <cell r="C622" t="str">
            <v>2.108</v>
          </cell>
        </row>
        <row r="623">
          <cell r="B623" t="str">
            <v>卓玛次仁</v>
          </cell>
          <cell r="C623" t="str">
            <v>2.367</v>
          </cell>
        </row>
        <row r="624">
          <cell r="B624" t="str">
            <v>方泮阳</v>
          </cell>
          <cell r="C624" t="str">
            <v>2.369</v>
          </cell>
        </row>
        <row r="625">
          <cell r="B625" t="str">
            <v>鲍桢辉</v>
          </cell>
          <cell r="C625" t="str">
            <v>3.222</v>
          </cell>
        </row>
        <row r="626">
          <cell r="B626" t="str">
            <v>汪少杰</v>
          </cell>
          <cell r="C626" t="str">
            <v>2.353</v>
          </cell>
        </row>
        <row r="627">
          <cell r="B627" t="str">
            <v>沈郑浩</v>
          </cell>
          <cell r="C627" t="str">
            <v>2.394</v>
          </cell>
        </row>
        <row r="628">
          <cell r="B628" t="str">
            <v>黄广达</v>
          </cell>
          <cell r="C628" t="str">
            <v>2.702</v>
          </cell>
        </row>
        <row r="629">
          <cell r="B629" t="str">
            <v>尚兴平</v>
          </cell>
          <cell r="C629" t="str">
            <v>3.195</v>
          </cell>
        </row>
        <row r="630">
          <cell r="B630" t="str">
            <v>潘晓雨</v>
          </cell>
          <cell r="C630" t="str">
            <v>2.806</v>
          </cell>
        </row>
        <row r="631">
          <cell r="B631" t="str">
            <v>孙金涛</v>
          </cell>
          <cell r="C631" t="str">
            <v>2.445</v>
          </cell>
        </row>
        <row r="632">
          <cell r="B632" t="str">
            <v>冯嘉锋</v>
          </cell>
          <cell r="C632" t="str">
            <v>3.090</v>
          </cell>
        </row>
        <row r="633">
          <cell r="B633" t="str">
            <v>叶铭让</v>
          </cell>
          <cell r="C633" t="str">
            <v>2.471</v>
          </cell>
        </row>
        <row r="634">
          <cell r="B634" t="str">
            <v>陶裕顺</v>
          </cell>
          <cell r="C634" t="str">
            <v>2.355</v>
          </cell>
        </row>
        <row r="635">
          <cell r="B635" t="str">
            <v>黄朝丁</v>
          </cell>
          <cell r="C635" t="str">
            <v>2.443</v>
          </cell>
        </row>
        <row r="636">
          <cell r="B636" t="str">
            <v>郭涛</v>
          </cell>
          <cell r="C636" t="str">
            <v>2.645</v>
          </cell>
        </row>
        <row r="637">
          <cell r="B637" t="str">
            <v>冯子恒</v>
          </cell>
          <cell r="C637" t="str">
            <v>1.728</v>
          </cell>
        </row>
        <row r="638">
          <cell r="B638" t="str">
            <v>李嘉豪</v>
          </cell>
          <cell r="C638" t="str">
            <v>2.992</v>
          </cell>
        </row>
        <row r="639">
          <cell r="B639" t="str">
            <v>邱吉尔</v>
          </cell>
          <cell r="C639" t="str">
            <v>3.903</v>
          </cell>
        </row>
        <row r="640">
          <cell r="B640" t="str">
            <v>施博鑫</v>
          </cell>
          <cell r="C640" t="str">
            <v>3.247</v>
          </cell>
        </row>
        <row r="641">
          <cell r="B641" t="str">
            <v>吴俊涛</v>
          </cell>
          <cell r="C641" t="str">
            <v>3.031</v>
          </cell>
        </row>
        <row r="642">
          <cell r="B642" t="str">
            <v>钟雨霖</v>
          </cell>
          <cell r="C642" t="str">
            <v>2.474</v>
          </cell>
        </row>
        <row r="643">
          <cell r="B643" t="str">
            <v>董涛</v>
          </cell>
          <cell r="C643" t="str">
            <v>3.500</v>
          </cell>
        </row>
        <row r="644">
          <cell r="B644" t="str">
            <v>梁鸣章</v>
          </cell>
          <cell r="C644" t="str">
            <v>2.399</v>
          </cell>
        </row>
        <row r="645">
          <cell r="B645" t="str">
            <v>贾崴越</v>
          </cell>
          <cell r="C645" t="str">
            <v>2.080</v>
          </cell>
        </row>
        <row r="646">
          <cell r="B646" t="str">
            <v>吴威杰</v>
          </cell>
          <cell r="C646" t="str">
            <v>2.992</v>
          </cell>
        </row>
        <row r="647">
          <cell r="B647" t="str">
            <v>王思源</v>
          </cell>
          <cell r="C647" t="str">
            <v>2.790</v>
          </cell>
        </row>
        <row r="648">
          <cell r="B648" t="str">
            <v>徐世杰</v>
          </cell>
          <cell r="C648" t="str">
            <v>2.605</v>
          </cell>
        </row>
        <row r="649">
          <cell r="B649" t="str">
            <v>陈逸杭</v>
          </cell>
          <cell r="C649" t="str">
            <v>2.170</v>
          </cell>
        </row>
        <row r="650">
          <cell r="B650" t="str">
            <v>项天祥</v>
          </cell>
          <cell r="C650" t="str">
            <v>2.832</v>
          </cell>
        </row>
        <row r="651">
          <cell r="B651" t="str">
            <v>卢虹贝</v>
          </cell>
          <cell r="C651" t="str">
            <v>3.227</v>
          </cell>
        </row>
        <row r="652">
          <cell r="B652" t="str">
            <v>屠文涛</v>
          </cell>
          <cell r="C652" t="str">
            <v>2.886</v>
          </cell>
        </row>
        <row r="653">
          <cell r="B653" t="str">
            <v>毛凯强</v>
          </cell>
          <cell r="C653" t="str">
            <v>2.581</v>
          </cell>
        </row>
        <row r="654">
          <cell r="B654" t="str">
            <v>黄萌</v>
          </cell>
          <cell r="C654" t="str">
            <v>2.746</v>
          </cell>
        </row>
        <row r="655">
          <cell r="B655" t="str">
            <v>李佰颖</v>
          </cell>
          <cell r="C655" t="str">
            <v>2.619</v>
          </cell>
        </row>
        <row r="656">
          <cell r="B656" t="str">
            <v>王跃</v>
          </cell>
          <cell r="C656" t="str">
            <v>2.495</v>
          </cell>
        </row>
        <row r="657">
          <cell r="B657" t="str">
            <v>秦杰</v>
          </cell>
          <cell r="C657" t="str">
            <v>2.713</v>
          </cell>
        </row>
        <row r="658">
          <cell r="B658" t="str">
            <v>李瑾</v>
          </cell>
          <cell r="C658" t="str">
            <v>2.384</v>
          </cell>
        </row>
        <row r="659">
          <cell r="B659" t="str">
            <v>李子豪</v>
          </cell>
          <cell r="C659" t="str">
            <v>2.541</v>
          </cell>
        </row>
        <row r="660">
          <cell r="B660" t="str">
            <v>齐天浩</v>
          </cell>
          <cell r="C660" t="str">
            <v>2.177</v>
          </cell>
        </row>
        <row r="661">
          <cell r="B661" t="str">
            <v>陈郭鑫</v>
          </cell>
          <cell r="C661" t="str">
            <v>2.545</v>
          </cell>
        </row>
        <row r="662">
          <cell r="B662" t="str">
            <v>易子怡</v>
          </cell>
          <cell r="C662" t="str">
            <v>2.636</v>
          </cell>
        </row>
        <row r="663">
          <cell r="B663" t="str">
            <v>钱苏俊</v>
          </cell>
          <cell r="C663" t="str">
            <v>2.649</v>
          </cell>
        </row>
        <row r="664">
          <cell r="B664" t="str">
            <v>罗双</v>
          </cell>
          <cell r="C664" t="str">
            <v>2.579</v>
          </cell>
        </row>
        <row r="665">
          <cell r="B665" t="str">
            <v>王霆钰</v>
          </cell>
          <cell r="C665" t="str">
            <v>2.323</v>
          </cell>
        </row>
        <row r="666">
          <cell r="B666" t="str">
            <v>钟思玲</v>
          </cell>
          <cell r="C666" t="str">
            <v>3.102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机自24"/>
      <sheetName val="机自S24"/>
      <sheetName val="机自W24"/>
      <sheetName val="材控24"/>
      <sheetName val="材控S24"/>
      <sheetName val="车辆24"/>
      <sheetName val="车辆S24"/>
      <sheetName val="机器人24"/>
      <sheetName val="智造24"/>
      <sheetName val="数据源"/>
      <sheetName val="说明"/>
      <sheetName val="机电24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学号</v>
          </cell>
          <cell r="B1" t="str">
            <v>姓名</v>
          </cell>
          <cell r="C1" t="str">
            <v>班级</v>
          </cell>
          <cell r="D1" t="str">
            <v>专业</v>
          </cell>
          <cell r="E1" t="str">
            <v>绩点</v>
          </cell>
          <cell r="F1" t="str">
            <v>体育分</v>
          </cell>
        </row>
        <row r="2">
          <cell r="A2" t="str">
            <v>2024b04010</v>
          </cell>
          <cell r="B2" t="str">
            <v>王淳</v>
          </cell>
          <cell r="C2" t="str">
            <v>机自24-1</v>
          </cell>
          <cell r="D2" t="str">
            <v>机械设计制造及其自动化</v>
          </cell>
          <cell r="E2">
            <v>2.438</v>
          </cell>
          <cell r="F2">
            <v>79</v>
          </cell>
        </row>
        <row r="3">
          <cell r="A3" t="str">
            <v>2024b04026</v>
          </cell>
          <cell r="B3" t="str">
            <v>邓天宇</v>
          </cell>
          <cell r="C3" t="str">
            <v>机自24-1</v>
          </cell>
          <cell r="D3" t="str">
            <v>机械设计制造及其自动化</v>
          </cell>
          <cell r="E3">
            <v>1.992</v>
          </cell>
          <cell r="F3">
            <v>77</v>
          </cell>
        </row>
        <row r="4">
          <cell r="A4" t="str">
            <v>2024b04046</v>
          </cell>
          <cell r="B4" t="str">
            <v>黄铭九</v>
          </cell>
          <cell r="C4" t="str">
            <v>机自24-1</v>
          </cell>
          <cell r="D4" t="str">
            <v>机械设计制造及其自动化</v>
          </cell>
          <cell r="E4">
            <v>2.397</v>
          </cell>
          <cell r="F4">
            <v>76</v>
          </cell>
        </row>
        <row r="5">
          <cell r="A5" t="str">
            <v>2024b06001</v>
          </cell>
          <cell r="B5" t="str">
            <v>崔如意</v>
          </cell>
          <cell r="C5" t="str">
            <v>机自24-1</v>
          </cell>
          <cell r="D5" t="str">
            <v>机械设计制造及其自动化</v>
          </cell>
          <cell r="E5">
            <v>2.133</v>
          </cell>
          <cell r="F5">
            <v>75</v>
          </cell>
        </row>
        <row r="6">
          <cell r="A6" t="str">
            <v>2024b06002</v>
          </cell>
          <cell r="B6" t="str">
            <v>张祖豪</v>
          </cell>
          <cell r="C6" t="str">
            <v>机自24-1</v>
          </cell>
          <cell r="D6" t="str">
            <v>机械设计制造及其自动化</v>
          </cell>
          <cell r="E6">
            <v>2.083</v>
          </cell>
          <cell r="F6">
            <v>68</v>
          </cell>
        </row>
        <row r="7">
          <cell r="A7" t="str">
            <v>2024b06003</v>
          </cell>
          <cell r="B7" t="str">
            <v>李瑾</v>
          </cell>
          <cell r="C7" t="str">
            <v>机自24-1</v>
          </cell>
          <cell r="D7" t="str">
            <v>机械设计制造及其自动化</v>
          </cell>
          <cell r="E7">
            <v>2.079</v>
          </cell>
          <cell r="F7">
            <v>65</v>
          </cell>
        </row>
        <row r="8">
          <cell r="A8" t="str">
            <v>2024b06004</v>
          </cell>
          <cell r="B8" t="str">
            <v>杨天成</v>
          </cell>
          <cell r="C8" t="str">
            <v>机自24-1</v>
          </cell>
          <cell r="D8" t="str">
            <v>机械设计制造及其自动化</v>
          </cell>
          <cell r="E8">
            <v>3.063</v>
          </cell>
          <cell r="F8">
            <v>86</v>
          </cell>
        </row>
        <row r="9">
          <cell r="A9" t="str">
            <v>2024b06005</v>
          </cell>
          <cell r="B9" t="str">
            <v>陈熙海</v>
          </cell>
          <cell r="C9" t="str">
            <v>机自24-1</v>
          </cell>
          <cell r="D9" t="str">
            <v>机械设计制造及其自动化</v>
          </cell>
          <cell r="E9">
            <v>2.053</v>
          </cell>
          <cell r="F9">
            <v>68</v>
          </cell>
        </row>
        <row r="10">
          <cell r="A10" t="str">
            <v>2024b06006</v>
          </cell>
          <cell r="B10" t="str">
            <v>罗培硕</v>
          </cell>
          <cell r="C10" t="str">
            <v>机自24-1</v>
          </cell>
          <cell r="D10" t="str">
            <v>机械设计制造及其自动化</v>
          </cell>
          <cell r="E10">
            <v>2.753</v>
          </cell>
          <cell r="F10">
            <v>86</v>
          </cell>
        </row>
        <row r="11">
          <cell r="A11" t="str">
            <v>2024b06007</v>
          </cell>
          <cell r="B11" t="str">
            <v>张龙飞</v>
          </cell>
          <cell r="C11" t="str">
            <v>机自24-1</v>
          </cell>
          <cell r="D11" t="str">
            <v>机械设计制造及其自动化</v>
          </cell>
          <cell r="E11">
            <v>2.435</v>
          </cell>
          <cell r="F11">
            <v>77</v>
          </cell>
        </row>
        <row r="12">
          <cell r="A12" t="str">
            <v>2024b06008</v>
          </cell>
          <cell r="B12" t="str">
            <v>史柯宇</v>
          </cell>
          <cell r="C12" t="str">
            <v>机自24-1</v>
          </cell>
          <cell r="D12" t="str">
            <v>机械设计制造及其自动化</v>
          </cell>
          <cell r="E12">
            <v>1.791</v>
          </cell>
          <cell r="F12">
            <v>72</v>
          </cell>
        </row>
        <row r="13">
          <cell r="A13" t="str">
            <v>2024b06009</v>
          </cell>
          <cell r="B13" t="str">
            <v>周奕安</v>
          </cell>
          <cell r="C13" t="str">
            <v>机自24-1</v>
          </cell>
          <cell r="D13" t="str">
            <v>机械设计制造及其自动化</v>
          </cell>
          <cell r="E13">
            <v>1.989</v>
          </cell>
          <cell r="F13">
            <v>61</v>
          </cell>
        </row>
        <row r="14">
          <cell r="A14" t="str">
            <v>2024b06010</v>
          </cell>
          <cell r="B14" t="str">
            <v>薛子俊</v>
          </cell>
          <cell r="C14" t="str">
            <v>机自24-1</v>
          </cell>
          <cell r="D14" t="str">
            <v>机械设计制造及其自动化</v>
          </cell>
          <cell r="E14">
            <v>1.679</v>
          </cell>
          <cell r="F14">
            <v>74</v>
          </cell>
        </row>
        <row r="15">
          <cell r="A15" t="str">
            <v>2024b06011</v>
          </cell>
          <cell r="B15" t="str">
            <v>梁鸣章</v>
          </cell>
          <cell r="C15" t="str">
            <v>机自24-1</v>
          </cell>
          <cell r="D15" t="str">
            <v>机械设计制造及其自动化</v>
          </cell>
          <cell r="E15">
            <v>2.269</v>
          </cell>
          <cell r="F15">
            <v>70</v>
          </cell>
        </row>
        <row r="16">
          <cell r="A16" t="str">
            <v>2024b06012</v>
          </cell>
          <cell r="B16" t="str">
            <v>翁圣坤</v>
          </cell>
          <cell r="C16" t="str">
            <v>机自24-1</v>
          </cell>
          <cell r="D16" t="str">
            <v>机械设计制造及其自动化</v>
          </cell>
          <cell r="E16">
            <v>1.975</v>
          </cell>
          <cell r="F16">
            <v>63</v>
          </cell>
        </row>
        <row r="17">
          <cell r="A17" t="str">
            <v>2024b06013</v>
          </cell>
          <cell r="B17" t="str">
            <v>方海铭</v>
          </cell>
          <cell r="C17" t="str">
            <v>机自24-1</v>
          </cell>
          <cell r="D17" t="str">
            <v>机械设计制造及其自动化</v>
          </cell>
          <cell r="E17">
            <v>2.746</v>
          </cell>
          <cell r="F17">
            <v>78</v>
          </cell>
        </row>
        <row r="18">
          <cell r="A18" t="str">
            <v>2024b06014</v>
          </cell>
          <cell r="B18" t="str">
            <v>徐德鑫</v>
          </cell>
          <cell r="C18" t="str">
            <v>机自24-1</v>
          </cell>
          <cell r="D18" t="str">
            <v>机械设计制造及其自动化</v>
          </cell>
          <cell r="E18">
            <v>3.209</v>
          </cell>
          <cell r="F18">
            <v>71</v>
          </cell>
        </row>
        <row r="19">
          <cell r="A19" t="str">
            <v>2024b06015</v>
          </cell>
          <cell r="B19" t="str">
            <v>陈韩</v>
          </cell>
          <cell r="C19" t="str">
            <v>机自24-1</v>
          </cell>
          <cell r="D19" t="str">
            <v>机械设计制造及其自动化</v>
          </cell>
          <cell r="E19">
            <v>3.212</v>
          </cell>
          <cell r="F19">
            <v>86</v>
          </cell>
        </row>
        <row r="20">
          <cell r="A20" t="str">
            <v>2024b06016</v>
          </cell>
          <cell r="B20" t="str">
            <v>朱启晨</v>
          </cell>
          <cell r="C20" t="str">
            <v>机自24-1</v>
          </cell>
          <cell r="D20" t="str">
            <v>机械设计制造及其自动化</v>
          </cell>
          <cell r="E20">
            <v>3.156</v>
          </cell>
          <cell r="F20">
            <v>82</v>
          </cell>
        </row>
        <row r="21">
          <cell r="A21" t="str">
            <v>2024b06017</v>
          </cell>
          <cell r="B21" t="str">
            <v>程柯杰</v>
          </cell>
          <cell r="C21" t="str">
            <v>机自24-1</v>
          </cell>
          <cell r="D21" t="str">
            <v>机械设计制造及其自动化</v>
          </cell>
          <cell r="E21">
            <v>3.282</v>
          </cell>
          <cell r="F21">
            <v>79</v>
          </cell>
        </row>
        <row r="22">
          <cell r="A22" t="str">
            <v>2024b06018</v>
          </cell>
          <cell r="B22" t="str">
            <v>黄宇琪</v>
          </cell>
          <cell r="C22" t="str">
            <v>机自24-1</v>
          </cell>
          <cell r="D22" t="str">
            <v>机械设计制造及其自动化</v>
          </cell>
          <cell r="E22">
            <v>3.709</v>
          </cell>
          <cell r="F22">
            <v>94</v>
          </cell>
        </row>
        <row r="23">
          <cell r="A23" t="str">
            <v>2024b06019</v>
          </cell>
          <cell r="B23" t="str">
            <v>陈泓旭</v>
          </cell>
          <cell r="C23" t="str">
            <v>机自24-1</v>
          </cell>
          <cell r="D23" t="str">
            <v>机械设计制造及其自动化</v>
          </cell>
          <cell r="E23">
            <v>3.356</v>
          </cell>
          <cell r="F23">
            <v>99</v>
          </cell>
        </row>
        <row r="24">
          <cell r="A24" t="str">
            <v>2024b06020</v>
          </cell>
          <cell r="B24" t="str">
            <v>陈创</v>
          </cell>
          <cell r="C24" t="str">
            <v>机自24-1</v>
          </cell>
          <cell r="D24" t="str">
            <v>机械设计制造及其自动化</v>
          </cell>
          <cell r="E24">
            <v>1.567</v>
          </cell>
          <cell r="F24">
            <v>73</v>
          </cell>
        </row>
        <row r="25">
          <cell r="A25" t="str">
            <v>2024b06021</v>
          </cell>
          <cell r="B25" t="str">
            <v>张帅</v>
          </cell>
          <cell r="C25" t="str">
            <v>机自24-1</v>
          </cell>
          <cell r="D25" t="str">
            <v>机械设计制造及其自动化</v>
          </cell>
          <cell r="E25">
            <v>2.9</v>
          </cell>
          <cell r="F25">
            <v>77</v>
          </cell>
        </row>
        <row r="26">
          <cell r="A26" t="str">
            <v>2024b06022</v>
          </cell>
          <cell r="B26" t="str">
            <v>姜流金</v>
          </cell>
          <cell r="C26" t="str">
            <v>机自24-1</v>
          </cell>
          <cell r="D26" t="str">
            <v>机械设计制造及其自动化</v>
          </cell>
          <cell r="E26">
            <v>2.333</v>
          </cell>
          <cell r="F26">
            <v>87</v>
          </cell>
        </row>
        <row r="27">
          <cell r="A27" t="str">
            <v>2024b06023</v>
          </cell>
          <cell r="B27" t="str">
            <v>王浩宇</v>
          </cell>
          <cell r="C27" t="str">
            <v>机自24-1</v>
          </cell>
          <cell r="D27" t="str">
            <v>机械设计制造及其自动化</v>
          </cell>
          <cell r="E27">
            <v>3.394</v>
          </cell>
          <cell r="F27">
            <v>75</v>
          </cell>
        </row>
        <row r="28">
          <cell r="A28" t="str">
            <v>2024b06024</v>
          </cell>
          <cell r="B28" t="str">
            <v>李飞宇</v>
          </cell>
          <cell r="C28" t="str">
            <v>机自24-1</v>
          </cell>
          <cell r="D28" t="str">
            <v>机械设计制造及其自动化</v>
          </cell>
          <cell r="E28">
            <v>2.189</v>
          </cell>
          <cell r="F28">
            <v>66</v>
          </cell>
        </row>
        <row r="29">
          <cell r="A29" t="str">
            <v>2024b06025</v>
          </cell>
          <cell r="B29" t="str">
            <v>郑智豪</v>
          </cell>
          <cell r="C29" t="str">
            <v>机自24-1</v>
          </cell>
          <cell r="D29" t="str">
            <v>机械设计制造及其自动化</v>
          </cell>
          <cell r="E29">
            <v>1.308</v>
          </cell>
          <cell r="F29">
            <v>55</v>
          </cell>
        </row>
        <row r="30">
          <cell r="A30" t="str">
            <v>2024b06026</v>
          </cell>
          <cell r="B30" t="str">
            <v>高永强</v>
          </cell>
          <cell r="C30" t="str">
            <v>机自24-1</v>
          </cell>
          <cell r="D30" t="str">
            <v>机械设计制造及其自动化</v>
          </cell>
          <cell r="E30">
            <v>2.027</v>
          </cell>
          <cell r="F30">
            <v>70</v>
          </cell>
        </row>
        <row r="31">
          <cell r="A31" t="str">
            <v>2024b06027</v>
          </cell>
          <cell r="B31" t="str">
            <v>李靓</v>
          </cell>
          <cell r="C31" t="str">
            <v>机自24-1</v>
          </cell>
          <cell r="D31" t="str">
            <v>机械设计制造及其自动化</v>
          </cell>
          <cell r="E31">
            <v>1.818</v>
          </cell>
          <cell r="F31">
            <v>76</v>
          </cell>
        </row>
        <row r="32">
          <cell r="A32" t="str">
            <v>2024b06028</v>
          </cell>
          <cell r="B32" t="str">
            <v>张烨</v>
          </cell>
          <cell r="C32" t="str">
            <v>机自24-1</v>
          </cell>
          <cell r="D32" t="str">
            <v>机械设计制造及其自动化</v>
          </cell>
          <cell r="E32">
            <v>1.757</v>
          </cell>
          <cell r="F32">
            <v>52</v>
          </cell>
        </row>
        <row r="33">
          <cell r="A33" t="str">
            <v>2024b06029</v>
          </cell>
          <cell r="B33" t="str">
            <v>张博林</v>
          </cell>
          <cell r="C33" t="str">
            <v>机自24-1</v>
          </cell>
          <cell r="D33" t="str">
            <v>机械设计制造及其自动化</v>
          </cell>
          <cell r="E33">
            <v>2.194</v>
          </cell>
          <cell r="F33">
            <v>92</v>
          </cell>
        </row>
        <row r="34">
          <cell r="A34" t="str">
            <v>2024b06030</v>
          </cell>
          <cell r="B34" t="str">
            <v>徐国正</v>
          </cell>
          <cell r="C34" t="str">
            <v>机自24-1</v>
          </cell>
          <cell r="D34" t="str">
            <v>机械设计制造及其自动化</v>
          </cell>
          <cell r="E34">
            <v>2.624</v>
          </cell>
          <cell r="F34">
            <v>80</v>
          </cell>
        </row>
        <row r="35">
          <cell r="A35" t="str">
            <v>2024b06031</v>
          </cell>
          <cell r="B35" t="str">
            <v>曾思雨</v>
          </cell>
          <cell r="C35" t="str">
            <v>机自24-1</v>
          </cell>
          <cell r="D35" t="str">
            <v>机械设计制造及其自动化</v>
          </cell>
          <cell r="E35">
            <v>1.504</v>
          </cell>
          <cell r="F35">
            <v>62</v>
          </cell>
        </row>
        <row r="36">
          <cell r="A36" t="str">
            <v>2024b06032</v>
          </cell>
          <cell r="B36" t="str">
            <v>熊浩</v>
          </cell>
          <cell r="C36" t="str">
            <v>机自24-1</v>
          </cell>
          <cell r="D36" t="str">
            <v>机械设计制造及其自动化</v>
          </cell>
          <cell r="E36">
            <v>2.284</v>
          </cell>
          <cell r="F36">
            <v>65</v>
          </cell>
        </row>
        <row r="37">
          <cell r="A37" t="str">
            <v>2024b06033</v>
          </cell>
          <cell r="B37" t="str">
            <v>李子豪</v>
          </cell>
          <cell r="C37" t="str">
            <v>机自24-1</v>
          </cell>
          <cell r="D37" t="str">
            <v>机械设计制造及其自动化</v>
          </cell>
          <cell r="E37">
            <v>2.475</v>
          </cell>
          <cell r="F37">
            <v>93</v>
          </cell>
        </row>
        <row r="38">
          <cell r="A38" t="str">
            <v>2024b06034</v>
          </cell>
          <cell r="B38" t="str">
            <v>朱姓</v>
          </cell>
          <cell r="C38" t="str">
            <v>机自24-1</v>
          </cell>
          <cell r="D38" t="str">
            <v>机械设计制造及其自动化</v>
          </cell>
          <cell r="E38">
            <v>2.233</v>
          </cell>
          <cell r="F38">
            <v>70</v>
          </cell>
        </row>
        <row r="39">
          <cell r="A39" t="str">
            <v>2024b06035</v>
          </cell>
          <cell r="B39" t="str">
            <v>任佳伟</v>
          </cell>
          <cell r="C39" t="str">
            <v>机自24-1</v>
          </cell>
          <cell r="D39" t="str">
            <v>机械设计制造及其自动化</v>
          </cell>
          <cell r="E39">
            <v>2.339</v>
          </cell>
          <cell r="F39">
            <v>74</v>
          </cell>
        </row>
        <row r="40">
          <cell r="A40" t="str">
            <v>2024b06036</v>
          </cell>
          <cell r="B40" t="str">
            <v>唐代瑞</v>
          </cell>
          <cell r="C40" t="str">
            <v>机自24-1</v>
          </cell>
          <cell r="D40" t="str">
            <v>机械设计制造及其自动化</v>
          </cell>
          <cell r="E40">
            <v>2.493</v>
          </cell>
          <cell r="F40">
            <v>83</v>
          </cell>
        </row>
        <row r="41">
          <cell r="A41" t="str">
            <v>2024b06037</v>
          </cell>
          <cell r="B41" t="str">
            <v>陈嘉瑞</v>
          </cell>
          <cell r="C41" t="str">
            <v>机自24-1</v>
          </cell>
          <cell r="D41" t="str">
            <v>机械设计制造及其自动化</v>
          </cell>
          <cell r="E41">
            <v>1.951</v>
          </cell>
          <cell r="F41">
            <v>69</v>
          </cell>
        </row>
        <row r="42">
          <cell r="A42" t="str">
            <v>2024b06038</v>
          </cell>
          <cell r="B42" t="str">
            <v>王歆月</v>
          </cell>
          <cell r="C42" t="str">
            <v>机自24-1</v>
          </cell>
          <cell r="D42" t="str">
            <v>机械设计制造及其自动化</v>
          </cell>
          <cell r="E42">
            <v>2.102</v>
          </cell>
          <cell r="F42">
            <v>82</v>
          </cell>
        </row>
        <row r="43">
          <cell r="A43" t="str">
            <v>2024b21058</v>
          </cell>
          <cell r="B43" t="str">
            <v>李豪哲</v>
          </cell>
          <cell r="C43" t="str">
            <v>机自24-1</v>
          </cell>
          <cell r="D43" t="str">
            <v>机械设计制造及其自动化</v>
          </cell>
          <cell r="E43">
            <v>2.35</v>
          </cell>
          <cell r="F43">
            <v>71</v>
          </cell>
        </row>
        <row r="44">
          <cell r="A44" t="str">
            <v>2024b21060</v>
          </cell>
          <cell r="B44" t="str">
            <v>罗灿</v>
          </cell>
          <cell r="C44" t="str">
            <v>机自24-1</v>
          </cell>
          <cell r="D44" t="str">
            <v>机械设计制造及其自动化</v>
          </cell>
          <cell r="E44">
            <v>1.892</v>
          </cell>
          <cell r="F44">
            <v>81</v>
          </cell>
        </row>
        <row r="45">
          <cell r="A45" t="str">
            <v>2024b25042</v>
          </cell>
          <cell r="B45" t="str">
            <v>汪兢</v>
          </cell>
          <cell r="C45" t="str">
            <v>机自24-1</v>
          </cell>
          <cell r="D45" t="str">
            <v>机械设计制造及其自动化</v>
          </cell>
          <cell r="E45">
            <v>3.26</v>
          </cell>
          <cell r="F45">
            <v>78</v>
          </cell>
        </row>
        <row r="46">
          <cell r="A46" t="str">
            <v>2024b38072</v>
          </cell>
          <cell r="B46" t="str">
            <v>郭涛</v>
          </cell>
          <cell r="C46" t="str">
            <v>机自24-1</v>
          </cell>
          <cell r="D46" t="str">
            <v>机械设计制造及其自动化</v>
          </cell>
          <cell r="E46">
            <v>2.728</v>
          </cell>
          <cell r="F46">
            <v>78</v>
          </cell>
        </row>
        <row r="47">
          <cell r="A47" t="str">
            <v>2024b48035</v>
          </cell>
          <cell r="B47" t="str">
            <v>黄敬淘</v>
          </cell>
          <cell r="C47" t="str">
            <v>机自24-1</v>
          </cell>
          <cell r="D47" t="str">
            <v>机械设计制造及其自动化</v>
          </cell>
          <cell r="E47">
            <v>2.232</v>
          </cell>
          <cell r="F47">
            <v>72</v>
          </cell>
        </row>
        <row r="48">
          <cell r="A48" t="str">
            <v>2024b02032</v>
          </cell>
          <cell r="B48" t="str">
            <v>汪文超</v>
          </cell>
          <cell r="C48" t="str">
            <v>机自24-2</v>
          </cell>
          <cell r="D48" t="str">
            <v>机械设计制造及其自动化</v>
          </cell>
          <cell r="E48">
            <v>3.488</v>
          </cell>
          <cell r="F48">
            <v>76</v>
          </cell>
        </row>
        <row r="49">
          <cell r="A49" t="str">
            <v>2024b02037</v>
          </cell>
          <cell r="B49" t="str">
            <v>林艺希</v>
          </cell>
          <cell r="C49" t="str">
            <v>机自24-2</v>
          </cell>
          <cell r="D49" t="str">
            <v>机械设计制造及其自动化</v>
          </cell>
          <cell r="E49">
            <v>3.492</v>
          </cell>
          <cell r="F49">
            <v>88</v>
          </cell>
        </row>
        <row r="50">
          <cell r="A50" t="str">
            <v>2024b06039</v>
          </cell>
          <cell r="B50" t="str">
            <v>孟昊杰</v>
          </cell>
          <cell r="C50" t="str">
            <v>机自24-2</v>
          </cell>
          <cell r="D50" t="str">
            <v>机械设计制造及其自动化</v>
          </cell>
          <cell r="E50">
            <v>2.954</v>
          </cell>
          <cell r="F50">
            <v>71</v>
          </cell>
        </row>
        <row r="51">
          <cell r="A51" t="str">
            <v>2024b06040</v>
          </cell>
          <cell r="B51" t="str">
            <v>李雨铮</v>
          </cell>
          <cell r="C51" t="str">
            <v>机自24-2</v>
          </cell>
          <cell r="D51" t="str">
            <v>机械设计制造及其自动化</v>
          </cell>
          <cell r="E51">
            <v>2.493</v>
          </cell>
        </row>
        <row r="52">
          <cell r="A52" t="str">
            <v>2024b06041</v>
          </cell>
          <cell r="B52" t="str">
            <v>潘军屹</v>
          </cell>
          <cell r="C52" t="str">
            <v>机自24-2</v>
          </cell>
          <cell r="D52" t="str">
            <v>机械设计制造及其自动化</v>
          </cell>
          <cell r="E52">
            <v>2.492</v>
          </cell>
          <cell r="F52">
            <v>79</v>
          </cell>
        </row>
        <row r="53">
          <cell r="A53" t="str">
            <v>2024b06042</v>
          </cell>
          <cell r="B53" t="str">
            <v>齐天浩</v>
          </cell>
          <cell r="C53" t="str">
            <v>机自24-2</v>
          </cell>
          <cell r="D53" t="str">
            <v>机械设计制造及其自动化</v>
          </cell>
          <cell r="E53">
            <v>1.994</v>
          </cell>
          <cell r="F53">
            <v>77</v>
          </cell>
        </row>
        <row r="54">
          <cell r="A54" t="str">
            <v>2024b06043</v>
          </cell>
          <cell r="B54" t="str">
            <v>管豪宇</v>
          </cell>
          <cell r="C54" t="str">
            <v>机自24-2</v>
          </cell>
          <cell r="D54" t="str">
            <v>机械设计制造及其自动化</v>
          </cell>
          <cell r="E54">
            <v>2.64</v>
          </cell>
          <cell r="F54">
            <v>62</v>
          </cell>
        </row>
        <row r="55">
          <cell r="A55" t="str">
            <v>2024b06044</v>
          </cell>
          <cell r="B55" t="str">
            <v>舒宏涛</v>
          </cell>
          <cell r="C55" t="str">
            <v>机自24-2</v>
          </cell>
          <cell r="D55" t="str">
            <v>机械设计制造及其自动化</v>
          </cell>
          <cell r="E55">
            <v>3.623</v>
          </cell>
          <cell r="F55">
            <v>79</v>
          </cell>
        </row>
        <row r="56">
          <cell r="A56" t="str">
            <v>2024b06045</v>
          </cell>
          <cell r="B56" t="str">
            <v>朱雨轩</v>
          </cell>
          <cell r="C56" t="str">
            <v>机自24-2</v>
          </cell>
          <cell r="D56" t="str">
            <v>机械设计制造及其自动化</v>
          </cell>
          <cell r="E56">
            <v>3.754</v>
          </cell>
          <cell r="F56">
            <v>81</v>
          </cell>
        </row>
        <row r="57">
          <cell r="A57" t="str">
            <v>2024b06046</v>
          </cell>
          <cell r="B57" t="str">
            <v>岑辰</v>
          </cell>
          <cell r="C57" t="str">
            <v>机自24-2</v>
          </cell>
          <cell r="D57" t="str">
            <v>机械设计制造及其自动化</v>
          </cell>
          <cell r="E57">
            <v>2.961</v>
          </cell>
          <cell r="F57">
            <v>66</v>
          </cell>
        </row>
        <row r="58">
          <cell r="A58" t="str">
            <v>2024b06047</v>
          </cell>
          <cell r="B58" t="str">
            <v>朱北辰</v>
          </cell>
          <cell r="C58" t="str">
            <v>机自24-2</v>
          </cell>
          <cell r="D58" t="str">
            <v>机械设计制造及其自动化</v>
          </cell>
          <cell r="E58">
            <v>2.262</v>
          </cell>
          <cell r="F58">
            <v>60</v>
          </cell>
        </row>
        <row r="59">
          <cell r="A59" t="str">
            <v>2024b06048</v>
          </cell>
          <cell r="B59" t="str">
            <v>李润泽</v>
          </cell>
          <cell r="C59" t="str">
            <v>机自24-2</v>
          </cell>
          <cell r="D59" t="str">
            <v>机械设计制造及其自动化</v>
          </cell>
          <cell r="E59">
            <v>2.344</v>
          </cell>
          <cell r="F59">
            <v>68</v>
          </cell>
        </row>
        <row r="60">
          <cell r="A60" t="str">
            <v>2024b06050</v>
          </cell>
          <cell r="B60" t="str">
            <v>俞金阳</v>
          </cell>
          <cell r="C60" t="str">
            <v>机自24-2</v>
          </cell>
          <cell r="D60" t="str">
            <v>机械设计制造及其自动化</v>
          </cell>
          <cell r="E60">
            <v>2.928</v>
          </cell>
          <cell r="F60">
            <v>69</v>
          </cell>
        </row>
        <row r="61">
          <cell r="A61" t="str">
            <v>2024b06051</v>
          </cell>
          <cell r="B61" t="str">
            <v>沈飞扬</v>
          </cell>
          <cell r="C61" t="str">
            <v>机自24-2</v>
          </cell>
          <cell r="D61" t="str">
            <v>机械设计制造及其自动化</v>
          </cell>
          <cell r="E61">
            <v>2.722</v>
          </cell>
          <cell r="F61">
            <v>76</v>
          </cell>
        </row>
        <row r="62">
          <cell r="A62" t="str">
            <v>2024b06052</v>
          </cell>
          <cell r="B62" t="str">
            <v>尹炜成</v>
          </cell>
          <cell r="C62" t="str">
            <v>机自24-2</v>
          </cell>
          <cell r="D62" t="str">
            <v>机械设计制造及其自动化</v>
          </cell>
          <cell r="E62">
            <v>2.161</v>
          </cell>
        </row>
        <row r="63">
          <cell r="A63" t="str">
            <v>2024b06053</v>
          </cell>
          <cell r="B63" t="str">
            <v>郑铠毅</v>
          </cell>
          <cell r="C63" t="str">
            <v>机自24-2</v>
          </cell>
          <cell r="D63" t="str">
            <v>机械设计制造及其自动化</v>
          </cell>
          <cell r="E63">
            <v>1.724</v>
          </cell>
          <cell r="F63">
            <v>64</v>
          </cell>
        </row>
        <row r="64">
          <cell r="A64" t="str">
            <v>2024b06054</v>
          </cell>
          <cell r="B64" t="str">
            <v>张俊辉</v>
          </cell>
          <cell r="C64" t="str">
            <v>机自24-2</v>
          </cell>
          <cell r="D64" t="str">
            <v>机械设计制造及其自动化</v>
          </cell>
          <cell r="E64">
            <v>2.817</v>
          </cell>
          <cell r="F64">
            <v>70</v>
          </cell>
        </row>
        <row r="65">
          <cell r="A65" t="str">
            <v>2024b06055</v>
          </cell>
          <cell r="B65" t="str">
            <v>董俊逸</v>
          </cell>
          <cell r="C65" t="str">
            <v>机自24-2</v>
          </cell>
          <cell r="D65" t="str">
            <v>机械设计制造及其自动化</v>
          </cell>
          <cell r="E65">
            <v>2.015</v>
          </cell>
          <cell r="F65">
            <v>64</v>
          </cell>
        </row>
        <row r="66">
          <cell r="A66" t="str">
            <v>2024b06056</v>
          </cell>
          <cell r="B66" t="str">
            <v>应麒宇</v>
          </cell>
          <cell r="C66" t="str">
            <v>机自24-2</v>
          </cell>
          <cell r="D66" t="str">
            <v>机械设计制造及其自动化</v>
          </cell>
          <cell r="E66">
            <v>2.446</v>
          </cell>
          <cell r="F66">
            <v>74</v>
          </cell>
        </row>
        <row r="67">
          <cell r="A67" t="str">
            <v>2024b06057</v>
          </cell>
          <cell r="B67" t="str">
            <v>邱贝</v>
          </cell>
          <cell r="C67" t="str">
            <v>机自24-2</v>
          </cell>
          <cell r="D67" t="str">
            <v>机械设计制造及其自动化</v>
          </cell>
          <cell r="E67">
            <v>3.252</v>
          </cell>
          <cell r="F67">
            <v>88</v>
          </cell>
        </row>
        <row r="68">
          <cell r="A68" t="str">
            <v>2024b06058</v>
          </cell>
          <cell r="B68" t="str">
            <v>尤圣亮</v>
          </cell>
          <cell r="C68" t="str">
            <v>机自24-2</v>
          </cell>
          <cell r="D68" t="str">
            <v>机械设计制造及其自动化</v>
          </cell>
          <cell r="E68">
            <v>2.942</v>
          </cell>
        </row>
        <row r="69">
          <cell r="A69" t="str">
            <v>2024b06059</v>
          </cell>
          <cell r="B69" t="str">
            <v>刘礼波</v>
          </cell>
          <cell r="C69" t="str">
            <v>机自24-2</v>
          </cell>
          <cell r="D69" t="str">
            <v>机械设计制造及其自动化</v>
          </cell>
          <cell r="E69">
            <v>2.375</v>
          </cell>
          <cell r="F69">
            <v>71</v>
          </cell>
        </row>
        <row r="70">
          <cell r="A70" t="str">
            <v>2024b06060</v>
          </cell>
          <cell r="B70" t="str">
            <v>黄敬辉</v>
          </cell>
          <cell r="C70" t="str">
            <v>机自24-2</v>
          </cell>
          <cell r="D70" t="str">
            <v>机械设计制造及其自动化</v>
          </cell>
          <cell r="E70">
            <v>2.346</v>
          </cell>
          <cell r="F70">
            <v>73</v>
          </cell>
        </row>
        <row r="71">
          <cell r="A71" t="str">
            <v>2024b06061</v>
          </cell>
          <cell r="B71" t="str">
            <v>王云飞</v>
          </cell>
          <cell r="C71" t="str">
            <v>机自24-2</v>
          </cell>
          <cell r="D71" t="str">
            <v>机械设计制造及其自动化</v>
          </cell>
          <cell r="E71">
            <v>2.099</v>
          </cell>
          <cell r="F71">
            <v>65</v>
          </cell>
        </row>
        <row r="72">
          <cell r="A72" t="str">
            <v>2024b06062</v>
          </cell>
          <cell r="B72" t="str">
            <v>张永位</v>
          </cell>
          <cell r="C72" t="str">
            <v>机自24-2</v>
          </cell>
          <cell r="D72" t="str">
            <v>机械设计制造及其自动化</v>
          </cell>
          <cell r="E72">
            <v>3.635</v>
          </cell>
          <cell r="F72">
            <v>80</v>
          </cell>
        </row>
        <row r="73">
          <cell r="A73" t="str">
            <v>2024b06063</v>
          </cell>
          <cell r="B73" t="str">
            <v>付俊伟</v>
          </cell>
          <cell r="C73" t="str">
            <v>机自24-2</v>
          </cell>
          <cell r="D73" t="str">
            <v>机械设计制造及其自动化</v>
          </cell>
          <cell r="E73">
            <v>1.886</v>
          </cell>
          <cell r="F73">
            <v>67</v>
          </cell>
        </row>
        <row r="74">
          <cell r="A74" t="str">
            <v>2024b06064</v>
          </cell>
          <cell r="B74" t="str">
            <v>王霆钰</v>
          </cell>
          <cell r="C74" t="str">
            <v>机自24-2</v>
          </cell>
          <cell r="D74" t="str">
            <v>机械设计制造及其自动化</v>
          </cell>
          <cell r="E74">
            <v>2.034</v>
          </cell>
          <cell r="F74">
            <v>11</v>
          </cell>
        </row>
        <row r="75">
          <cell r="A75" t="str">
            <v>2024b06065</v>
          </cell>
          <cell r="B75" t="str">
            <v>陈承浩</v>
          </cell>
          <cell r="C75" t="str">
            <v>机自24-2</v>
          </cell>
          <cell r="D75" t="str">
            <v>机械设计制造及其自动化</v>
          </cell>
          <cell r="E75">
            <v>3.406</v>
          </cell>
          <cell r="F75">
            <v>90</v>
          </cell>
        </row>
        <row r="76">
          <cell r="A76" t="str">
            <v>2024b06066</v>
          </cell>
          <cell r="B76" t="str">
            <v>高小风</v>
          </cell>
          <cell r="C76" t="str">
            <v>机自24-2</v>
          </cell>
          <cell r="D76" t="str">
            <v>机械设计制造及其自动化</v>
          </cell>
          <cell r="E76">
            <v>2.27</v>
          </cell>
          <cell r="F76">
            <v>95</v>
          </cell>
        </row>
        <row r="77">
          <cell r="A77" t="str">
            <v>2024b06067</v>
          </cell>
          <cell r="B77" t="str">
            <v>钟颖</v>
          </cell>
          <cell r="C77" t="str">
            <v>机自24-2</v>
          </cell>
          <cell r="D77" t="str">
            <v>机械设计制造及其自动化</v>
          </cell>
          <cell r="E77">
            <v>3.031</v>
          </cell>
          <cell r="F77">
            <v>88</v>
          </cell>
        </row>
        <row r="78">
          <cell r="A78" t="str">
            <v>2024b06068</v>
          </cell>
          <cell r="B78" t="str">
            <v>申智嘉</v>
          </cell>
          <cell r="C78" t="str">
            <v>机自24-2</v>
          </cell>
          <cell r="D78" t="str">
            <v>机械设计制造及其自动化</v>
          </cell>
          <cell r="E78">
            <v>1.633</v>
          </cell>
          <cell r="F78">
            <v>68</v>
          </cell>
        </row>
        <row r="79">
          <cell r="A79" t="str">
            <v>2024b06069</v>
          </cell>
          <cell r="B79" t="str">
            <v>徐凰杰</v>
          </cell>
          <cell r="C79" t="str">
            <v>机自24-2</v>
          </cell>
          <cell r="D79" t="str">
            <v>机械设计制造及其自动化</v>
          </cell>
          <cell r="E79">
            <v>1.946</v>
          </cell>
          <cell r="F79">
            <v>76</v>
          </cell>
        </row>
        <row r="80">
          <cell r="A80" t="str">
            <v>2024b06070</v>
          </cell>
          <cell r="B80" t="str">
            <v>杨任晟</v>
          </cell>
          <cell r="C80" t="str">
            <v>机自24-2</v>
          </cell>
          <cell r="D80" t="str">
            <v>机械设计制造及其自动化</v>
          </cell>
          <cell r="E80">
            <v>1.55</v>
          </cell>
          <cell r="F80">
            <v>66</v>
          </cell>
        </row>
        <row r="81">
          <cell r="A81" t="str">
            <v>2024b06071</v>
          </cell>
          <cell r="B81" t="str">
            <v>王忠煜</v>
          </cell>
          <cell r="C81" t="str">
            <v>机自24-2</v>
          </cell>
          <cell r="D81" t="str">
            <v>机械设计制造及其自动化</v>
          </cell>
          <cell r="E81">
            <v>1.744</v>
          </cell>
          <cell r="F81">
            <v>63</v>
          </cell>
        </row>
        <row r="82">
          <cell r="A82" t="str">
            <v>2024b06072</v>
          </cell>
          <cell r="B82" t="str">
            <v>张育婉</v>
          </cell>
          <cell r="C82" t="str">
            <v>机自24-2</v>
          </cell>
          <cell r="D82" t="str">
            <v>机械设计制造及其自动化</v>
          </cell>
          <cell r="E82">
            <v>1.388</v>
          </cell>
          <cell r="F82">
            <v>73</v>
          </cell>
        </row>
        <row r="83">
          <cell r="A83" t="str">
            <v>2024b06073</v>
          </cell>
          <cell r="B83" t="str">
            <v>陈宇然</v>
          </cell>
          <cell r="C83" t="str">
            <v>机自24-2</v>
          </cell>
          <cell r="D83" t="str">
            <v>机械设计制造及其自动化</v>
          </cell>
          <cell r="E83">
            <v>1.45</v>
          </cell>
          <cell r="F83">
            <v>68</v>
          </cell>
        </row>
        <row r="84">
          <cell r="A84" t="str">
            <v>2024b06074</v>
          </cell>
          <cell r="B84" t="str">
            <v>杨程</v>
          </cell>
          <cell r="C84" t="str">
            <v>机自24-2</v>
          </cell>
          <cell r="D84" t="str">
            <v>机械设计制造及其自动化</v>
          </cell>
          <cell r="E84">
            <v>1.162</v>
          </cell>
          <cell r="F84">
            <v>73</v>
          </cell>
        </row>
        <row r="85">
          <cell r="A85" t="str">
            <v>2024b06075</v>
          </cell>
          <cell r="B85" t="str">
            <v>许文杰</v>
          </cell>
          <cell r="C85" t="str">
            <v>机自24-2</v>
          </cell>
          <cell r="D85" t="str">
            <v>机械设计制造及其自动化</v>
          </cell>
          <cell r="E85">
            <v>1.251</v>
          </cell>
          <cell r="F85">
            <v>64</v>
          </cell>
        </row>
        <row r="86">
          <cell r="A86" t="str">
            <v>2024b06076</v>
          </cell>
          <cell r="B86" t="str">
            <v>秦语泽</v>
          </cell>
          <cell r="C86" t="str">
            <v>机自24-2</v>
          </cell>
          <cell r="D86" t="str">
            <v>机械设计制造及其自动化</v>
          </cell>
          <cell r="E86">
            <v>3.24</v>
          </cell>
          <cell r="F86">
            <v>88</v>
          </cell>
        </row>
        <row r="87">
          <cell r="A87" t="str">
            <v>2024b07008</v>
          </cell>
          <cell r="B87" t="str">
            <v>黄一航</v>
          </cell>
          <cell r="C87" t="str">
            <v>机自24-2</v>
          </cell>
          <cell r="D87" t="str">
            <v>机械设计制造及其自动化</v>
          </cell>
          <cell r="E87">
            <v>3.102</v>
          </cell>
          <cell r="F87">
            <v>77</v>
          </cell>
        </row>
        <row r="88">
          <cell r="A88" t="str">
            <v>2024b08009</v>
          </cell>
          <cell r="B88" t="str">
            <v>陆飞洋</v>
          </cell>
          <cell r="C88" t="str">
            <v>机自24-2</v>
          </cell>
          <cell r="D88" t="str">
            <v>机械设计制造及其自动化</v>
          </cell>
          <cell r="E88">
            <v>2.723</v>
          </cell>
          <cell r="F88">
            <v>90</v>
          </cell>
        </row>
        <row r="89">
          <cell r="A89" t="str">
            <v>2024b12058</v>
          </cell>
          <cell r="B89" t="str">
            <v>朱直航</v>
          </cell>
          <cell r="C89" t="str">
            <v>机自24-2</v>
          </cell>
          <cell r="D89" t="str">
            <v>机械设计制造及其自动化</v>
          </cell>
          <cell r="E89">
            <v>3.025</v>
          </cell>
          <cell r="F89">
            <v>80</v>
          </cell>
        </row>
        <row r="90">
          <cell r="A90" t="str">
            <v>2024b13047</v>
          </cell>
          <cell r="B90" t="str">
            <v>蓝卓尔</v>
          </cell>
          <cell r="C90" t="str">
            <v>机自24-2</v>
          </cell>
          <cell r="D90" t="str">
            <v>机械设计制造及其自动化</v>
          </cell>
          <cell r="E90">
            <v>2.112</v>
          </cell>
          <cell r="F90">
            <v>98</v>
          </cell>
        </row>
        <row r="91">
          <cell r="A91" t="str">
            <v>2024b23054</v>
          </cell>
          <cell r="B91" t="str">
            <v>李梦瑶</v>
          </cell>
          <cell r="C91" t="str">
            <v>机自24-2</v>
          </cell>
          <cell r="D91" t="str">
            <v>机械设计制造及其自动化</v>
          </cell>
          <cell r="E91">
            <v>2.254</v>
          </cell>
          <cell r="F91">
            <v>72</v>
          </cell>
        </row>
        <row r="92">
          <cell r="A92" t="str">
            <v>2024b28027</v>
          </cell>
          <cell r="B92" t="str">
            <v>张智博</v>
          </cell>
          <cell r="C92" t="str">
            <v>机自24-2</v>
          </cell>
          <cell r="D92" t="str">
            <v>机械设计制造及其自动化</v>
          </cell>
          <cell r="E92">
            <v>2.099</v>
          </cell>
          <cell r="F92">
            <v>73</v>
          </cell>
        </row>
        <row r="93">
          <cell r="A93" t="str">
            <v>2024b63023</v>
          </cell>
          <cell r="B93" t="str">
            <v>许诺</v>
          </cell>
          <cell r="C93" t="str">
            <v>机自24-2</v>
          </cell>
          <cell r="D93" t="str">
            <v>机械设计制造及其自动化</v>
          </cell>
          <cell r="E93">
            <v>2.184</v>
          </cell>
          <cell r="F93">
            <v>70</v>
          </cell>
        </row>
        <row r="94">
          <cell r="A94" t="str">
            <v>2024b63026</v>
          </cell>
          <cell r="B94" t="str">
            <v>王宇宏</v>
          </cell>
          <cell r="C94" t="str">
            <v>机自24-2</v>
          </cell>
          <cell r="D94" t="str">
            <v>机械设计制造及其自动化</v>
          </cell>
          <cell r="E94">
            <v>3.225</v>
          </cell>
          <cell r="F94">
            <v>78</v>
          </cell>
        </row>
        <row r="95">
          <cell r="A95" t="str">
            <v>2024b30001</v>
          </cell>
          <cell r="B95" t="str">
            <v>黄羽杰</v>
          </cell>
          <cell r="C95" t="str">
            <v>机自S24-1</v>
          </cell>
          <cell r="D95" t="str">
            <v>机械设计制造及其自动化(专升本)</v>
          </cell>
          <cell r="E95">
            <v>3.278</v>
          </cell>
        </row>
        <row r="96">
          <cell r="A96" t="str">
            <v>2024b30002</v>
          </cell>
          <cell r="B96" t="str">
            <v>朱文杰</v>
          </cell>
          <cell r="C96" t="str">
            <v>机自S24-1</v>
          </cell>
          <cell r="D96" t="str">
            <v>机械设计制造及其自动化(专升本)</v>
          </cell>
          <cell r="E96">
            <v>2.973</v>
          </cell>
        </row>
        <row r="97">
          <cell r="A97" t="str">
            <v>2024b30003</v>
          </cell>
          <cell r="B97" t="str">
            <v>吴威杰</v>
          </cell>
          <cell r="C97" t="str">
            <v>机自S24-1</v>
          </cell>
          <cell r="D97" t="str">
            <v>机械设计制造及其自动化(专升本)</v>
          </cell>
          <cell r="E97">
            <v>3.246</v>
          </cell>
        </row>
        <row r="98">
          <cell r="A98" t="str">
            <v>2024b30004</v>
          </cell>
          <cell r="B98" t="str">
            <v>王思源</v>
          </cell>
          <cell r="C98" t="str">
            <v>机自S24-1</v>
          </cell>
          <cell r="D98" t="str">
            <v>机械设计制造及其自动化(专升本)</v>
          </cell>
          <cell r="E98">
            <v>2.654</v>
          </cell>
        </row>
        <row r="99">
          <cell r="A99" t="str">
            <v>2024b30005</v>
          </cell>
          <cell r="B99" t="str">
            <v>吴燕青</v>
          </cell>
          <cell r="C99" t="str">
            <v>机自S24-1</v>
          </cell>
          <cell r="D99" t="str">
            <v>机械设计制造及其自动化(专升本)</v>
          </cell>
          <cell r="E99">
            <v>3.194</v>
          </cell>
        </row>
        <row r="100">
          <cell r="A100" t="str">
            <v>2024b30006</v>
          </cell>
          <cell r="B100" t="str">
            <v>程健</v>
          </cell>
          <cell r="C100" t="str">
            <v>机自S24-1</v>
          </cell>
          <cell r="D100" t="str">
            <v>机械设计制造及其自动化(专升本)</v>
          </cell>
          <cell r="E100">
            <v>2.782</v>
          </cell>
        </row>
        <row r="101">
          <cell r="A101" t="str">
            <v>2024b30007</v>
          </cell>
          <cell r="B101" t="str">
            <v>徐展博</v>
          </cell>
          <cell r="C101" t="str">
            <v>机自S24-1</v>
          </cell>
          <cell r="D101" t="str">
            <v>机械设计制造及其自动化(专升本)</v>
          </cell>
          <cell r="E101">
            <v>3.059</v>
          </cell>
        </row>
        <row r="102">
          <cell r="A102" t="str">
            <v>2024b30008</v>
          </cell>
          <cell r="B102" t="str">
            <v>陈郭鑫</v>
          </cell>
          <cell r="C102" t="str">
            <v>机自S24-1</v>
          </cell>
          <cell r="D102" t="str">
            <v>机械设计制造及其自动化(专升本)</v>
          </cell>
          <cell r="E102">
            <v>2.599</v>
          </cell>
        </row>
        <row r="103">
          <cell r="A103" t="str">
            <v>2024b30009</v>
          </cell>
          <cell r="B103" t="str">
            <v>孔垚辉</v>
          </cell>
          <cell r="C103" t="str">
            <v>机自S24-1</v>
          </cell>
          <cell r="D103" t="str">
            <v>机械设计制造及其自动化(专升本)</v>
          </cell>
          <cell r="E103">
            <v>3.148</v>
          </cell>
        </row>
        <row r="104">
          <cell r="A104" t="str">
            <v>2024b30010</v>
          </cell>
          <cell r="B104" t="str">
            <v>鲍嘉睿</v>
          </cell>
          <cell r="C104" t="str">
            <v>机自S24-1</v>
          </cell>
          <cell r="D104" t="str">
            <v>机械设计制造及其自动化(专升本)</v>
          </cell>
          <cell r="E104">
            <v>2.961</v>
          </cell>
        </row>
        <row r="105">
          <cell r="A105" t="str">
            <v>2024b30011</v>
          </cell>
          <cell r="B105" t="str">
            <v>赵浩帅</v>
          </cell>
          <cell r="C105" t="str">
            <v>机自S24-1</v>
          </cell>
          <cell r="D105" t="str">
            <v>机械设计制造及其自动化(专升本)</v>
          </cell>
          <cell r="E105">
            <v>1.996</v>
          </cell>
        </row>
        <row r="106">
          <cell r="A106" t="str">
            <v>2024b30012</v>
          </cell>
          <cell r="B106" t="str">
            <v>陈康</v>
          </cell>
          <cell r="C106" t="str">
            <v>机自S24-1</v>
          </cell>
          <cell r="D106" t="str">
            <v>机械设计制造及其自动化(专升本)</v>
          </cell>
          <cell r="E106">
            <v>3.599</v>
          </cell>
        </row>
        <row r="107">
          <cell r="A107" t="str">
            <v>2024b30013</v>
          </cell>
          <cell r="B107" t="str">
            <v>周涛</v>
          </cell>
          <cell r="C107" t="str">
            <v>机自S24-1</v>
          </cell>
          <cell r="D107" t="str">
            <v>机械设计制造及其自动化(专升本)</v>
          </cell>
          <cell r="E107">
            <v>2.665</v>
          </cell>
        </row>
        <row r="108">
          <cell r="A108" t="str">
            <v>2024b30014</v>
          </cell>
          <cell r="B108" t="str">
            <v>刘帅</v>
          </cell>
          <cell r="C108" t="str">
            <v>机自S24-1</v>
          </cell>
          <cell r="D108" t="str">
            <v>机械设计制造及其自动化(专升本)</v>
          </cell>
          <cell r="E108">
            <v>1.896</v>
          </cell>
        </row>
        <row r="109">
          <cell r="A109" t="str">
            <v>2024b30015</v>
          </cell>
          <cell r="B109" t="str">
            <v>宋乾乾</v>
          </cell>
          <cell r="C109" t="str">
            <v>机自S24-1</v>
          </cell>
          <cell r="D109" t="str">
            <v>机械设计制造及其自动化(专升本)</v>
          </cell>
          <cell r="E109">
            <v>3.24</v>
          </cell>
        </row>
        <row r="110">
          <cell r="A110" t="str">
            <v>2024b30016</v>
          </cell>
          <cell r="B110" t="str">
            <v>谢克勤</v>
          </cell>
          <cell r="C110" t="str">
            <v>机自S24-1</v>
          </cell>
          <cell r="D110" t="str">
            <v>机械设计制造及其自动化(专升本)</v>
          </cell>
          <cell r="E110">
            <v>2.251</v>
          </cell>
        </row>
        <row r="111">
          <cell r="A111" t="str">
            <v>2024b30017</v>
          </cell>
          <cell r="B111" t="str">
            <v>耿荣恒</v>
          </cell>
          <cell r="C111" t="str">
            <v>机自S24-1</v>
          </cell>
          <cell r="D111" t="str">
            <v>机械设计制造及其自动化(专升本)</v>
          </cell>
          <cell r="E111">
            <v>2.315</v>
          </cell>
        </row>
        <row r="112">
          <cell r="A112" t="str">
            <v>2024b30018</v>
          </cell>
          <cell r="B112" t="str">
            <v>方泮阳</v>
          </cell>
          <cell r="C112" t="str">
            <v>机自S24-1</v>
          </cell>
          <cell r="D112" t="str">
            <v>机械设计制造及其自动化(专升本)</v>
          </cell>
          <cell r="E112">
            <v>2.44</v>
          </cell>
        </row>
        <row r="113">
          <cell r="A113" t="str">
            <v>2024b30019</v>
          </cell>
          <cell r="B113" t="str">
            <v>徐榆</v>
          </cell>
          <cell r="C113" t="str">
            <v>机自S24-1</v>
          </cell>
          <cell r="D113" t="str">
            <v>机械设计制造及其自动化(专升本)</v>
          </cell>
          <cell r="E113">
            <v>3.404</v>
          </cell>
        </row>
        <row r="114">
          <cell r="A114" t="str">
            <v>2024b30020</v>
          </cell>
          <cell r="B114" t="str">
            <v>刘梦杰</v>
          </cell>
          <cell r="C114" t="str">
            <v>机自S24-1</v>
          </cell>
          <cell r="D114" t="str">
            <v>机械设计制造及其自动化(专升本)</v>
          </cell>
          <cell r="E114">
            <v>2.692</v>
          </cell>
        </row>
        <row r="115">
          <cell r="A115" t="str">
            <v>2024b30021</v>
          </cell>
          <cell r="B115" t="str">
            <v>冯嘉辉</v>
          </cell>
          <cell r="C115" t="str">
            <v>机自S24-1</v>
          </cell>
          <cell r="D115" t="str">
            <v>机械设计制造及其自动化(专升本)</v>
          </cell>
          <cell r="E115">
            <v>2.3</v>
          </cell>
        </row>
        <row r="116">
          <cell r="A116" t="str">
            <v>2024b30022</v>
          </cell>
          <cell r="B116" t="str">
            <v>江颖梅</v>
          </cell>
          <cell r="C116" t="str">
            <v>机自S24-1</v>
          </cell>
          <cell r="D116" t="str">
            <v>机械设计制造及其自动化(专升本)</v>
          </cell>
          <cell r="E116">
            <v>3.177</v>
          </cell>
        </row>
        <row r="117">
          <cell r="A117" t="str">
            <v>2024b30023</v>
          </cell>
          <cell r="B117" t="str">
            <v>李岩朝</v>
          </cell>
          <cell r="C117" t="str">
            <v>机自S24-1</v>
          </cell>
          <cell r="D117" t="str">
            <v>机械设计制造及其自动化(专升本)</v>
          </cell>
          <cell r="E117">
            <v>2.6</v>
          </cell>
        </row>
        <row r="118">
          <cell r="A118" t="str">
            <v>2024b30024</v>
          </cell>
          <cell r="B118" t="str">
            <v>潘磊</v>
          </cell>
          <cell r="C118" t="str">
            <v>机自S24-1</v>
          </cell>
          <cell r="D118" t="str">
            <v>机械设计制造及其自动化(专升本)</v>
          </cell>
          <cell r="E118">
            <v>2.728</v>
          </cell>
        </row>
        <row r="119">
          <cell r="A119" t="str">
            <v>2024b30025</v>
          </cell>
          <cell r="B119" t="str">
            <v>陶晨晓</v>
          </cell>
          <cell r="C119" t="str">
            <v>机自S24-1</v>
          </cell>
          <cell r="D119" t="str">
            <v>机械设计制造及其自动化(专升本)</v>
          </cell>
          <cell r="E119">
            <v>3.094</v>
          </cell>
        </row>
        <row r="120">
          <cell r="A120" t="str">
            <v>2024b30026</v>
          </cell>
          <cell r="B120" t="str">
            <v>尹唯伟</v>
          </cell>
          <cell r="C120" t="str">
            <v>机自S24-1</v>
          </cell>
          <cell r="D120" t="str">
            <v>机械设计制造及其自动化(专升本)</v>
          </cell>
          <cell r="E120">
            <v>2.185</v>
          </cell>
        </row>
        <row r="121">
          <cell r="A121" t="str">
            <v>2024b30027</v>
          </cell>
          <cell r="B121" t="str">
            <v>谷一帆</v>
          </cell>
          <cell r="C121" t="str">
            <v>机自S24-1</v>
          </cell>
          <cell r="D121" t="str">
            <v>机械设计制造及其自动化(专升本)</v>
          </cell>
          <cell r="E121">
            <v>2.349</v>
          </cell>
        </row>
        <row r="122">
          <cell r="A122" t="str">
            <v>2024b30028</v>
          </cell>
          <cell r="B122" t="str">
            <v>吴永楷</v>
          </cell>
          <cell r="C122" t="str">
            <v>机自S24-1</v>
          </cell>
          <cell r="D122" t="str">
            <v>机械设计制造及其自动化(专升本)</v>
          </cell>
          <cell r="E122">
            <v>2.54</v>
          </cell>
        </row>
        <row r="123">
          <cell r="A123" t="str">
            <v>2024b30029</v>
          </cell>
          <cell r="B123" t="str">
            <v>欧阳豪</v>
          </cell>
          <cell r="C123" t="str">
            <v>机自S24-1</v>
          </cell>
          <cell r="D123" t="str">
            <v>机械设计制造及其自动化(专升本)</v>
          </cell>
          <cell r="E123">
            <v>2.476</v>
          </cell>
        </row>
        <row r="124">
          <cell r="A124" t="str">
            <v>2024b30030</v>
          </cell>
          <cell r="B124" t="str">
            <v>沈鑫杰</v>
          </cell>
          <cell r="C124" t="str">
            <v>机自S24-1</v>
          </cell>
          <cell r="D124" t="str">
            <v>机械设计制造及其自动化(专升本)</v>
          </cell>
          <cell r="E124">
            <v>3.155</v>
          </cell>
        </row>
        <row r="125">
          <cell r="A125" t="str">
            <v>2024b30031</v>
          </cell>
          <cell r="B125" t="str">
            <v>孔伟疆</v>
          </cell>
          <cell r="C125" t="str">
            <v>机自S24-1</v>
          </cell>
          <cell r="D125" t="str">
            <v>机械设计制造及其自动化(专升本)</v>
          </cell>
          <cell r="E125">
            <v>2.358</v>
          </cell>
        </row>
        <row r="126">
          <cell r="A126" t="str">
            <v>2024b30032</v>
          </cell>
          <cell r="B126" t="str">
            <v>郑哲彬</v>
          </cell>
          <cell r="C126" t="str">
            <v>机自S24-1</v>
          </cell>
          <cell r="D126" t="str">
            <v>机械设计制造及其自动化(专升本)</v>
          </cell>
          <cell r="E126">
            <v>3.223</v>
          </cell>
        </row>
        <row r="127">
          <cell r="A127" t="str">
            <v>2024b30033</v>
          </cell>
          <cell r="B127" t="str">
            <v>俞涵博</v>
          </cell>
          <cell r="C127" t="str">
            <v>机自S24-1</v>
          </cell>
          <cell r="D127" t="str">
            <v>机械设计制造及其自动化(专升本)</v>
          </cell>
          <cell r="E127">
            <v>2.228</v>
          </cell>
        </row>
        <row r="128">
          <cell r="A128" t="str">
            <v>2024b30034</v>
          </cell>
          <cell r="B128" t="str">
            <v>徐钟禹</v>
          </cell>
          <cell r="C128" t="str">
            <v>机自S24-1</v>
          </cell>
          <cell r="D128" t="str">
            <v>机械设计制造及其自动化(专升本)</v>
          </cell>
          <cell r="E128">
            <v>2.356</v>
          </cell>
        </row>
        <row r="129">
          <cell r="A129" t="str">
            <v>2024b30035</v>
          </cell>
          <cell r="B129" t="str">
            <v>王铭建</v>
          </cell>
          <cell r="C129" t="str">
            <v>机自S24-1</v>
          </cell>
          <cell r="D129" t="str">
            <v>机械设计制造及其自动化(专升本)</v>
          </cell>
          <cell r="E129">
            <v>2.818</v>
          </cell>
        </row>
        <row r="130">
          <cell r="A130" t="str">
            <v>2024b30036</v>
          </cell>
          <cell r="B130" t="str">
            <v>陈永康</v>
          </cell>
          <cell r="C130" t="str">
            <v>机自S24-1</v>
          </cell>
          <cell r="D130" t="str">
            <v>机械设计制造及其自动化(专升本)</v>
          </cell>
          <cell r="E130">
            <v>3.39</v>
          </cell>
        </row>
        <row r="131">
          <cell r="A131" t="str">
            <v>2024b30037</v>
          </cell>
          <cell r="B131" t="str">
            <v>冯远征</v>
          </cell>
          <cell r="C131" t="str">
            <v>机自S24-1</v>
          </cell>
          <cell r="D131" t="str">
            <v>机械设计制造及其自动化(专升本)</v>
          </cell>
          <cell r="E131">
            <v>2.926</v>
          </cell>
        </row>
        <row r="132">
          <cell r="A132" t="str">
            <v>2024b30038</v>
          </cell>
          <cell r="B132" t="str">
            <v>郑增垟</v>
          </cell>
          <cell r="C132" t="str">
            <v>机自S24-1</v>
          </cell>
          <cell r="D132" t="str">
            <v>机械设计制造及其自动化(专升本)</v>
          </cell>
          <cell r="E132">
            <v>2.906</v>
          </cell>
        </row>
        <row r="133">
          <cell r="A133" t="str">
            <v>2024b30039</v>
          </cell>
          <cell r="B133" t="str">
            <v>倪逸超</v>
          </cell>
          <cell r="C133" t="str">
            <v>机自S24-1</v>
          </cell>
          <cell r="D133" t="str">
            <v>机械设计制造及其自动化(专升本)</v>
          </cell>
          <cell r="E133">
            <v>3.218</v>
          </cell>
        </row>
        <row r="134">
          <cell r="A134" t="str">
            <v>2024b30040</v>
          </cell>
          <cell r="B134" t="str">
            <v>姚铭杰</v>
          </cell>
          <cell r="C134" t="str">
            <v>机自S24-1</v>
          </cell>
          <cell r="D134" t="str">
            <v>机械设计制造及其自动化(专升本)</v>
          </cell>
          <cell r="E134">
            <v>1.886</v>
          </cell>
        </row>
        <row r="135">
          <cell r="A135" t="str">
            <v>2024b30041</v>
          </cell>
          <cell r="B135" t="str">
            <v>颜翔宇</v>
          </cell>
          <cell r="C135" t="str">
            <v>机自S24-1</v>
          </cell>
          <cell r="D135" t="str">
            <v>机械设计制造及其自动化(专升本)</v>
          </cell>
          <cell r="E135">
            <v>3.097</v>
          </cell>
        </row>
        <row r="136">
          <cell r="A136" t="str">
            <v>2024b30042</v>
          </cell>
          <cell r="B136" t="str">
            <v>张李涛</v>
          </cell>
          <cell r="C136" t="str">
            <v>机自S24-1</v>
          </cell>
          <cell r="D136" t="str">
            <v>机械设计制造及其自动化(专升本)</v>
          </cell>
          <cell r="E136">
            <v>3.027</v>
          </cell>
        </row>
        <row r="137">
          <cell r="A137" t="str">
            <v>2024b30043</v>
          </cell>
          <cell r="B137" t="str">
            <v>江心怡</v>
          </cell>
          <cell r="C137" t="str">
            <v>机自S24-1</v>
          </cell>
          <cell r="D137" t="str">
            <v>机械设计制造及其自动化(专升本)</v>
          </cell>
          <cell r="E137">
            <v>3.458</v>
          </cell>
        </row>
        <row r="138">
          <cell r="A138" t="str">
            <v>2024b30044</v>
          </cell>
          <cell r="B138" t="str">
            <v>裘楚琳</v>
          </cell>
          <cell r="C138" t="str">
            <v>机自S24-1</v>
          </cell>
          <cell r="D138" t="str">
            <v>机械设计制造及其自动化(专升本)</v>
          </cell>
          <cell r="E138">
            <v>2.783</v>
          </cell>
        </row>
        <row r="139">
          <cell r="A139" t="str">
            <v>2024b30045</v>
          </cell>
          <cell r="B139" t="str">
            <v>罗泽</v>
          </cell>
          <cell r="C139" t="str">
            <v>机自S24-2</v>
          </cell>
          <cell r="D139" t="str">
            <v>机械设计制造及其自动化(专升本)</v>
          </cell>
          <cell r="E139">
            <v>4.201</v>
          </cell>
        </row>
        <row r="140">
          <cell r="A140" t="str">
            <v>2024b30046</v>
          </cell>
          <cell r="B140" t="str">
            <v>陆一铭</v>
          </cell>
          <cell r="C140" t="str">
            <v>机自S24-2</v>
          </cell>
          <cell r="D140" t="str">
            <v>机械设计制造及其自动化(专升本)</v>
          </cell>
          <cell r="E140">
            <v>3.411</v>
          </cell>
        </row>
        <row r="141">
          <cell r="A141" t="str">
            <v>2024b30047</v>
          </cell>
          <cell r="B141" t="str">
            <v>方奕</v>
          </cell>
          <cell r="C141" t="str">
            <v>机自S24-2</v>
          </cell>
          <cell r="D141" t="str">
            <v>机械设计制造及其自动化(专升本)</v>
          </cell>
          <cell r="E141">
            <v>2.516</v>
          </cell>
        </row>
        <row r="142">
          <cell r="A142" t="str">
            <v>2024b30048</v>
          </cell>
          <cell r="B142" t="str">
            <v>姚逸豪</v>
          </cell>
          <cell r="C142" t="str">
            <v>机自S24-2</v>
          </cell>
          <cell r="D142" t="str">
            <v>机械设计制造及其自动化(专升本)</v>
          </cell>
          <cell r="E142">
            <v>3.218</v>
          </cell>
        </row>
        <row r="143">
          <cell r="A143" t="str">
            <v>2024b30049</v>
          </cell>
          <cell r="B143" t="str">
            <v>周钱</v>
          </cell>
          <cell r="C143" t="str">
            <v>机自S24-2</v>
          </cell>
          <cell r="D143" t="str">
            <v>机械设计制造及其自动化(专升本)</v>
          </cell>
          <cell r="E143">
            <v>3.597</v>
          </cell>
        </row>
        <row r="144">
          <cell r="A144" t="str">
            <v>2024b30050</v>
          </cell>
          <cell r="B144" t="str">
            <v>姜旭文</v>
          </cell>
          <cell r="C144" t="str">
            <v>机自S24-2</v>
          </cell>
          <cell r="D144" t="str">
            <v>机械设计制造及其自动化(专升本)</v>
          </cell>
          <cell r="E144">
            <v>2</v>
          </cell>
        </row>
        <row r="145">
          <cell r="A145" t="str">
            <v>2024b30051</v>
          </cell>
          <cell r="B145" t="str">
            <v>鲍桢辉</v>
          </cell>
          <cell r="C145" t="str">
            <v>机自S24-2</v>
          </cell>
          <cell r="D145" t="str">
            <v>机械设计制造及其自动化(专升本)</v>
          </cell>
          <cell r="E145">
            <v>3.585</v>
          </cell>
        </row>
        <row r="146">
          <cell r="A146" t="str">
            <v>2024b30052</v>
          </cell>
          <cell r="B146" t="str">
            <v>徐颖涛</v>
          </cell>
          <cell r="C146" t="str">
            <v>机自S24-2</v>
          </cell>
          <cell r="D146" t="str">
            <v>机械设计制造及其自动化(专升本)</v>
          </cell>
          <cell r="E146">
            <v>2.869</v>
          </cell>
        </row>
        <row r="147">
          <cell r="A147" t="str">
            <v>2024b30053</v>
          </cell>
          <cell r="B147" t="str">
            <v>程振轩</v>
          </cell>
          <cell r="C147" t="str">
            <v>机自S24-2</v>
          </cell>
          <cell r="D147" t="str">
            <v>机械设计制造及其自动化(专升本)</v>
          </cell>
          <cell r="E147">
            <v>3.019</v>
          </cell>
        </row>
        <row r="148">
          <cell r="A148" t="str">
            <v>2024b30054</v>
          </cell>
          <cell r="B148" t="str">
            <v>陈建炜</v>
          </cell>
          <cell r="C148" t="str">
            <v>机自S24-2</v>
          </cell>
          <cell r="D148" t="str">
            <v>机械设计制造及其自动化(专升本)</v>
          </cell>
          <cell r="E148">
            <v>1.839</v>
          </cell>
        </row>
        <row r="149">
          <cell r="A149" t="str">
            <v>2024b30055</v>
          </cell>
          <cell r="B149" t="str">
            <v>陈耀豪</v>
          </cell>
          <cell r="C149" t="str">
            <v>机自S24-2</v>
          </cell>
          <cell r="D149" t="str">
            <v>机械设计制造及其自动化(专升本)</v>
          </cell>
          <cell r="E149">
            <v>3.35</v>
          </cell>
        </row>
        <row r="150">
          <cell r="A150" t="str">
            <v>2024b30056</v>
          </cell>
          <cell r="B150" t="str">
            <v>钱江</v>
          </cell>
          <cell r="C150" t="str">
            <v>机自S24-2</v>
          </cell>
          <cell r="D150" t="str">
            <v>机械设计制造及其自动化(专升本)</v>
          </cell>
          <cell r="E150">
            <v>2.179</v>
          </cell>
        </row>
        <row r="151">
          <cell r="A151" t="str">
            <v>2024b30057</v>
          </cell>
          <cell r="B151" t="str">
            <v>董大政</v>
          </cell>
          <cell r="C151" t="str">
            <v>机自S24-2</v>
          </cell>
          <cell r="D151" t="str">
            <v>机械设计制造及其自动化(专升本)</v>
          </cell>
          <cell r="E151">
            <v>1.975</v>
          </cell>
        </row>
        <row r="152">
          <cell r="A152" t="str">
            <v>2024b30058</v>
          </cell>
          <cell r="B152" t="str">
            <v>邬柠宇</v>
          </cell>
          <cell r="C152" t="str">
            <v>机自S24-2</v>
          </cell>
          <cell r="D152" t="str">
            <v>机械设计制造及其自动化(专升本)</v>
          </cell>
          <cell r="E152">
            <v>1.902</v>
          </cell>
        </row>
        <row r="153">
          <cell r="A153" t="str">
            <v>2024b30059</v>
          </cell>
          <cell r="B153" t="str">
            <v>严嘉铖</v>
          </cell>
          <cell r="C153" t="str">
            <v>机自S24-2</v>
          </cell>
          <cell r="D153" t="str">
            <v>机械设计制造及其自动化(专升本)</v>
          </cell>
          <cell r="E153">
            <v>1.967</v>
          </cell>
        </row>
        <row r="154">
          <cell r="A154" t="str">
            <v>2024b30060</v>
          </cell>
          <cell r="B154" t="str">
            <v>何意璇</v>
          </cell>
          <cell r="C154" t="str">
            <v>机自S24-2</v>
          </cell>
          <cell r="D154" t="str">
            <v>机械设计制造及其自动化(专升本)</v>
          </cell>
          <cell r="E154">
            <v>1.852</v>
          </cell>
        </row>
        <row r="155">
          <cell r="A155" t="str">
            <v>2024b30061</v>
          </cell>
          <cell r="B155" t="str">
            <v>李浩然</v>
          </cell>
          <cell r="C155" t="str">
            <v>机自S24-2</v>
          </cell>
          <cell r="D155" t="str">
            <v>机械设计制造及其自动化(专升本)</v>
          </cell>
          <cell r="E155">
            <v>2.638</v>
          </cell>
        </row>
        <row r="156">
          <cell r="A156" t="str">
            <v>2024b30062</v>
          </cell>
          <cell r="B156" t="str">
            <v>赵龙飞</v>
          </cell>
          <cell r="C156" t="str">
            <v>机自S24-2</v>
          </cell>
          <cell r="D156" t="str">
            <v>机械设计制造及其自动化(专升本)</v>
          </cell>
          <cell r="E156">
            <v>2.281</v>
          </cell>
        </row>
        <row r="157">
          <cell r="A157" t="str">
            <v>2024b30063</v>
          </cell>
          <cell r="B157" t="str">
            <v>孙晓扬</v>
          </cell>
          <cell r="C157" t="str">
            <v>机自S24-2</v>
          </cell>
          <cell r="D157" t="str">
            <v>机械设计制造及其自动化(专升本)</v>
          </cell>
          <cell r="E157">
            <v>2.352</v>
          </cell>
        </row>
        <row r="158">
          <cell r="A158" t="str">
            <v>2024b30064</v>
          </cell>
          <cell r="B158" t="str">
            <v>陈郑杰</v>
          </cell>
          <cell r="C158" t="str">
            <v>机自S24-2</v>
          </cell>
          <cell r="D158" t="str">
            <v>机械设计制造及其自动化(专升本)</v>
          </cell>
          <cell r="E158">
            <v>1.885</v>
          </cell>
        </row>
        <row r="159">
          <cell r="A159" t="str">
            <v>2024b30065</v>
          </cell>
          <cell r="B159" t="str">
            <v>詹晓帆</v>
          </cell>
          <cell r="C159" t="str">
            <v>机自S24-2</v>
          </cell>
          <cell r="D159" t="str">
            <v>机械设计制造及其自动化(专升本)</v>
          </cell>
          <cell r="E159">
            <v>2.694</v>
          </cell>
        </row>
        <row r="160">
          <cell r="A160" t="str">
            <v>2024b30066</v>
          </cell>
          <cell r="B160" t="str">
            <v>张子威</v>
          </cell>
          <cell r="C160" t="str">
            <v>机自S24-2</v>
          </cell>
          <cell r="D160" t="str">
            <v>机械设计制造及其自动化(专升本)</v>
          </cell>
          <cell r="E160">
            <v>2.633</v>
          </cell>
        </row>
        <row r="161">
          <cell r="A161" t="str">
            <v>2024b30067</v>
          </cell>
          <cell r="B161" t="str">
            <v>胡昕</v>
          </cell>
          <cell r="C161" t="str">
            <v>机自S24-2</v>
          </cell>
          <cell r="D161" t="str">
            <v>机械设计制造及其自动化(专升本)</v>
          </cell>
          <cell r="E161">
            <v>2.856</v>
          </cell>
        </row>
        <row r="162">
          <cell r="A162" t="str">
            <v>2024b30068</v>
          </cell>
          <cell r="B162" t="str">
            <v>林珉宇</v>
          </cell>
          <cell r="C162" t="str">
            <v>机自S24-2</v>
          </cell>
          <cell r="D162" t="str">
            <v>机械设计制造及其自动化(专升本)</v>
          </cell>
          <cell r="E162">
            <v>1.938</v>
          </cell>
        </row>
        <row r="163">
          <cell r="A163" t="str">
            <v>2024b30069</v>
          </cell>
          <cell r="B163" t="str">
            <v>朱圆媛</v>
          </cell>
          <cell r="C163" t="str">
            <v>机自S24-2</v>
          </cell>
          <cell r="D163" t="str">
            <v>机械设计制造及其自动化(专升本)</v>
          </cell>
          <cell r="E163">
            <v>3.347</v>
          </cell>
        </row>
        <row r="164">
          <cell r="A164" t="str">
            <v>2024b30070</v>
          </cell>
          <cell r="B164" t="str">
            <v>甄梓辰</v>
          </cell>
          <cell r="C164" t="str">
            <v>机自S24-2</v>
          </cell>
          <cell r="D164" t="str">
            <v>机械设计制造及其自动化(专升本)</v>
          </cell>
          <cell r="E164">
            <v>2.5</v>
          </cell>
        </row>
        <row r="165">
          <cell r="A165" t="str">
            <v>2024b30071</v>
          </cell>
          <cell r="B165" t="str">
            <v>徐世杰</v>
          </cell>
          <cell r="C165" t="str">
            <v>机自S24-2</v>
          </cell>
          <cell r="D165" t="str">
            <v>机械设计制造及其自动化(专升本)</v>
          </cell>
          <cell r="E165">
            <v>2.424</v>
          </cell>
        </row>
        <row r="166">
          <cell r="A166" t="str">
            <v>2024b30072</v>
          </cell>
          <cell r="B166" t="str">
            <v>王佳铭</v>
          </cell>
          <cell r="C166" t="str">
            <v>机自S24-2</v>
          </cell>
          <cell r="D166" t="str">
            <v>机械设计制造及其自动化(专升本)</v>
          </cell>
          <cell r="E166">
            <v>3.132</v>
          </cell>
        </row>
        <row r="167">
          <cell r="A167" t="str">
            <v>2024b30073</v>
          </cell>
          <cell r="B167" t="str">
            <v>沈聪怡</v>
          </cell>
          <cell r="C167" t="str">
            <v>机自S24-2</v>
          </cell>
          <cell r="D167" t="str">
            <v>机械设计制造及其自动化(专升本)</v>
          </cell>
          <cell r="E167">
            <v>2.063</v>
          </cell>
        </row>
        <row r="168">
          <cell r="A168" t="str">
            <v>2024b30074</v>
          </cell>
          <cell r="B168" t="str">
            <v>刘师君</v>
          </cell>
          <cell r="C168" t="str">
            <v>机自S24-2</v>
          </cell>
          <cell r="D168" t="str">
            <v>机械设计制造及其自动化(专升本)</v>
          </cell>
          <cell r="E168">
            <v>2.613</v>
          </cell>
        </row>
        <row r="169">
          <cell r="A169" t="str">
            <v>2024b30075</v>
          </cell>
          <cell r="B169" t="str">
            <v>蒋思喜</v>
          </cell>
          <cell r="C169" t="str">
            <v>机自S24-2</v>
          </cell>
          <cell r="D169" t="str">
            <v>机械设计制造及其自动化(专升本)</v>
          </cell>
          <cell r="E169">
            <v>3.085</v>
          </cell>
        </row>
        <row r="170">
          <cell r="A170" t="str">
            <v>2024b30076</v>
          </cell>
          <cell r="B170" t="str">
            <v>徐泽州</v>
          </cell>
          <cell r="C170" t="str">
            <v>机自S24-2</v>
          </cell>
          <cell r="D170" t="str">
            <v>机械设计制造及其自动化(专升本)</v>
          </cell>
          <cell r="E170">
            <v>2.005</v>
          </cell>
        </row>
        <row r="171">
          <cell r="A171" t="str">
            <v>2024b30077</v>
          </cell>
          <cell r="B171" t="str">
            <v>陈赓泽</v>
          </cell>
          <cell r="C171" t="str">
            <v>机自S24-2</v>
          </cell>
          <cell r="D171" t="str">
            <v>机械设计制造及其自动化(专升本)</v>
          </cell>
          <cell r="E171">
            <v>2.666</v>
          </cell>
        </row>
        <row r="172">
          <cell r="A172" t="str">
            <v>2024b30078</v>
          </cell>
          <cell r="B172" t="str">
            <v>汪少杰</v>
          </cell>
          <cell r="C172" t="str">
            <v>机自S24-2</v>
          </cell>
          <cell r="D172" t="str">
            <v>机械设计制造及其自动化(专升本)</v>
          </cell>
          <cell r="E172">
            <v>2.213</v>
          </cell>
        </row>
        <row r="173">
          <cell r="A173" t="str">
            <v>2024b30079</v>
          </cell>
          <cell r="B173" t="str">
            <v>陈张哲楠</v>
          </cell>
          <cell r="C173" t="str">
            <v>机自S24-2</v>
          </cell>
          <cell r="D173" t="str">
            <v>机械设计制造及其自动化(专升本)</v>
          </cell>
          <cell r="E173">
            <v>2.684</v>
          </cell>
        </row>
        <row r="174">
          <cell r="A174" t="str">
            <v>2024b30080</v>
          </cell>
          <cell r="B174" t="str">
            <v>何琦泉</v>
          </cell>
          <cell r="C174" t="str">
            <v>机自S24-2</v>
          </cell>
          <cell r="D174" t="str">
            <v>机械设计制造及其自动化(专升本)</v>
          </cell>
          <cell r="E174">
            <v>2.412</v>
          </cell>
        </row>
        <row r="175">
          <cell r="A175" t="str">
            <v>2024b30081</v>
          </cell>
          <cell r="B175" t="str">
            <v>吴浩宇</v>
          </cell>
          <cell r="C175" t="str">
            <v>机自S24-2</v>
          </cell>
          <cell r="D175" t="str">
            <v>机械设计制造及其自动化(专升本)</v>
          </cell>
          <cell r="E175">
            <v>2.204</v>
          </cell>
        </row>
        <row r="176">
          <cell r="A176" t="str">
            <v>2024b30082</v>
          </cell>
          <cell r="B176" t="str">
            <v>陈烨哲</v>
          </cell>
          <cell r="C176" t="str">
            <v>机自S24-2</v>
          </cell>
          <cell r="D176" t="str">
            <v>机械设计制造及其自动化(专升本)</v>
          </cell>
          <cell r="E176">
            <v>2.704</v>
          </cell>
        </row>
        <row r="177">
          <cell r="A177" t="str">
            <v>2024b30083</v>
          </cell>
          <cell r="B177" t="str">
            <v>冯奕毓</v>
          </cell>
          <cell r="C177" t="str">
            <v>机自S24-2</v>
          </cell>
          <cell r="D177" t="str">
            <v>机械设计制造及其自动化(专升本)</v>
          </cell>
          <cell r="E177">
            <v>2.257</v>
          </cell>
        </row>
        <row r="178">
          <cell r="A178" t="str">
            <v>2024b30084</v>
          </cell>
          <cell r="B178" t="str">
            <v>张德祥</v>
          </cell>
          <cell r="C178" t="str">
            <v>机自S24-2</v>
          </cell>
          <cell r="D178" t="str">
            <v>机械设计制造及其自动化(专升本)</v>
          </cell>
          <cell r="E178">
            <v>2.518</v>
          </cell>
        </row>
        <row r="179">
          <cell r="A179" t="str">
            <v>2024b30085</v>
          </cell>
          <cell r="B179" t="str">
            <v>葛起辰</v>
          </cell>
          <cell r="C179" t="str">
            <v>机自S24-2</v>
          </cell>
          <cell r="D179" t="str">
            <v>机械设计制造及其自动化(专升本)</v>
          </cell>
          <cell r="E179">
            <v>2.913</v>
          </cell>
        </row>
        <row r="180">
          <cell r="A180" t="str">
            <v>2024b30086</v>
          </cell>
          <cell r="B180" t="str">
            <v>孙枭</v>
          </cell>
          <cell r="C180" t="str">
            <v>机自S24-2</v>
          </cell>
          <cell r="D180" t="str">
            <v>机械设计制造及其自动化(专升本)</v>
          </cell>
          <cell r="E180">
            <v>1.992</v>
          </cell>
        </row>
        <row r="181">
          <cell r="A181" t="str">
            <v>2024b30087</v>
          </cell>
          <cell r="B181" t="str">
            <v>刘日永</v>
          </cell>
          <cell r="C181" t="str">
            <v>机自S24-2</v>
          </cell>
          <cell r="D181" t="str">
            <v>机械设计制造及其自动化(专升本)</v>
          </cell>
          <cell r="E181">
            <v>3.676</v>
          </cell>
        </row>
        <row r="182">
          <cell r="A182" t="str">
            <v>2024b47001</v>
          </cell>
          <cell r="B182" t="str">
            <v>贾昊天</v>
          </cell>
          <cell r="C182" t="str">
            <v>机自W24-1</v>
          </cell>
          <cell r="D182" t="str">
            <v>机械设计制造及其自动化（中外合作）</v>
          </cell>
          <cell r="E182">
            <v>2.448</v>
          </cell>
          <cell r="F182">
            <v>65</v>
          </cell>
        </row>
        <row r="183">
          <cell r="A183" t="str">
            <v>2024b47002</v>
          </cell>
          <cell r="B183" t="str">
            <v>张恩哲</v>
          </cell>
          <cell r="C183" t="str">
            <v>机自W24-1</v>
          </cell>
          <cell r="D183" t="str">
            <v>机械设计制造及其自动化（中外合作）</v>
          </cell>
          <cell r="E183">
            <v>2.223</v>
          </cell>
          <cell r="F183">
            <v>66</v>
          </cell>
        </row>
        <row r="184">
          <cell r="A184" t="str">
            <v>2024b47003</v>
          </cell>
          <cell r="B184" t="str">
            <v>刘星渝</v>
          </cell>
          <cell r="C184" t="str">
            <v>机自W24-1</v>
          </cell>
          <cell r="D184" t="str">
            <v>机械设计制造及其自动化（中外合作）</v>
          </cell>
          <cell r="E184">
            <v>1.726</v>
          </cell>
          <cell r="F184">
            <v>65</v>
          </cell>
        </row>
        <row r="185">
          <cell r="A185" t="str">
            <v>2024b47004</v>
          </cell>
          <cell r="B185" t="str">
            <v>林鸿鸣</v>
          </cell>
          <cell r="C185" t="str">
            <v>机自W24-1</v>
          </cell>
          <cell r="D185" t="str">
            <v>机械设计制造及其自动化（中外合作）</v>
          </cell>
          <cell r="E185">
            <v>3.716</v>
          </cell>
          <cell r="F185">
            <v>77</v>
          </cell>
        </row>
        <row r="186">
          <cell r="A186" t="str">
            <v>2024b47005</v>
          </cell>
          <cell r="B186" t="str">
            <v>黄萌</v>
          </cell>
          <cell r="C186" t="str">
            <v>机自W24-1</v>
          </cell>
          <cell r="D186" t="str">
            <v>机械设计制造及其自动化（中外合作）</v>
          </cell>
          <cell r="E186">
            <v>3.048</v>
          </cell>
          <cell r="F186">
            <v>69</v>
          </cell>
        </row>
        <row r="187">
          <cell r="A187" t="str">
            <v>2024b47006</v>
          </cell>
          <cell r="B187" t="str">
            <v>汪涵杰</v>
          </cell>
          <cell r="C187" t="str">
            <v>机自W24-1</v>
          </cell>
          <cell r="D187" t="str">
            <v>机械设计制造及其自动化（中外合作）</v>
          </cell>
          <cell r="E187">
            <v>3.145</v>
          </cell>
          <cell r="F187">
            <v>69</v>
          </cell>
        </row>
        <row r="188">
          <cell r="A188" t="str">
            <v>2024b47007</v>
          </cell>
          <cell r="B188" t="str">
            <v>陈奕涵</v>
          </cell>
          <cell r="C188" t="str">
            <v>机自W24-1</v>
          </cell>
          <cell r="D188" t="str">
            <v>机械设计制造及其自动化（中外合作）</v>
          </cell>
          <cell r="E188">
            <v>2.867</v>
          </cell>
          <cell r="F188">
            <v>70</v>
          </cell>
        </row>
        <row r="189">
          <cell r="A189" t="str">
            <v>2024b47008</v>
          </cell>
          <cell r="B189" t="str">
            <v>邢健</v>
          </cell>
          <cell r="C189" t="str">
            <v>机自W24-1</v>
          </cell>
          <cell r="D189" t="str">
            <v>机械设计制造及其自动化（中外合作）</v>
          </cell>
          <cell r="E189">
            <v>2.74</v>
          </cell>
          <cell r="F189">
            <v>67</v>
          </cell>
        </row>
        <row r="190">
          <cell r="A190" t="str">
            <v>2024b47009</v>
          </cell>
          <cell r="B190" t="str">
            <v>陈柯铭</v>
          </cell>
          <cell r="C190" t="str">
            <v>机自W24-1</v>
          </cell>
          <cell r="D190" t="str">
            <v>机械设计制造及其自动化（中外合作）</v>
          </cell>
          <cell r="E190">
            <v>3.3</v>
          </cell>
          <cell r="F190">
            <v>74</v>
          </cell>
        </row>
        <row r="191">
          <cell r="A191" t="str">
            <v>2024b47010</v>
          </cell>
          <cell r="B191" t="str">
            <v>贺泓铖</v>
          </cell>
          <cell r="C191" t="str">
            <v>机自W24-1</v>
          </cell>
          <cell r="D191" t="str">
            <v>机械设计制造及其自动化（中外合作）</v>
          </cell>
          <cell r="E191">
            <v>2.24</v>
          </cell>
          <cell r="F191">
            <v>73</v>
          </cell>
        </row>
        <row r="192">
          <cell r="A192" t="str">
            <v>2024b47012</v>
          </cell>
          <cell r="B192" t="str">
            <v>邱天</v>
          </cell>
          <cell r="C192" t="str">
            <v>机自W24-1</v>
          </cell>
          <cell r="D192" t="str">
            <v>机械设计制造及其自动化（中外合作）</v>
          </cell>
          <cell r="E192">
            <v>2.274</v>
          </cell>
          <cell r="F192">
            <v>66</v>
          </cell>
        </row>
        <row r="193">
          <cell r="A193" t="str">
            <v>2024b47013</v>
          </cell>
          <cell r="B193" t="str">
            <v>孙汉</v>
          </cell>
          <cell r="C193" t="str">
            <v>机自W24-1</v>
          </cell>
          <cell r="D193" t="str">
            <v>机械设计制造及其自动化（中外合作）</v>
          </cell>
          <cell r="E193">
            <v>2.836</v>
          </cell>
          <cell r="F193">
            <v>75</v>
          </cell>
        </row>
        <row r="194">
          <cell r="A194" t="str">
            <v>2024b47014</v>
          </cell>
          <cell r="B194" t="str">
            <v>周子恒</v>
          </cell>
          <cell r="C194" t="str">
            <v>机自W24-1</v>
          </cell>
          <cell r="D194" t="str">
            <v>机械设计制造及其自动化（中外合作）</v>
          </cell>
          <cell r="E194">
            <v>3.191</v>
          </cell>
          <cell r="F194">
            <v>70</v>
          </cell>
        </row>
        <row r="195">
          <cell r="A195" t="str">
            <v>2024b47015</v>
          </cell>
          <cell r="B195" t="str">
            <v>陈力豪</v>
          </cell>
          <cell r="C195" t="str">
            <v>机自W24-1</v>
          </cell>
          <cell r="D195" t="str">
            <v>机械设计制造及其自动化（中外合作）</v>
          </cell>
          <cell r="E195">
            <v>3.096</v>
          </cell>
          <cell r="F195">
            <v>72</v>
          </cell>
        </row>
        <row r="196">
          <cell r="A196" t="str">
            <v>2024b47016</v>
          </cell>
          <cell r="B196" t="str">
            <v>汪梓辰</v>
          </cell>
          <cell r="C196" t="str">
            <v>机自W24-1</v>
          </cell>
          <cell r="D196" t="str">
            <v>机械设计制造及其自动化（中外合作）</v>
          </cell>
          <cell r="E196">
            <v>3.453</v>
          </cell>
          <cell r="F196">
            <v>76</v>
          </cell>
        </row>
        <row r="197">
          <cell r="A197" t="str">
            <v>2024b47017</v>
          </cell>
          <cell r="B197" t="str">
            <v>茅展豪</v>
          </cell>
          <cell r="C197" t="str">
            <v>机自W24-1</v>
          </cell>
          <cell r="D197" t="str">
            <v>机械设计制造及其自动化（中外合作）</v>
          </cell>
          <cell r="E197">
            <v>3.082</v>
          </cell>
          <cell r="F197">
            <v>83</v>
          </cell>
        </row>
        <row r="198">
          <cell r="A198" t="str">
            <v>2024b47018</v>
          </cell>
          <cell r="B198" t="str">
            <v>邱锦熙</v>
          </cell>
          <cell r="C198" t="str">
            <v>机自W24-1</v>
          </cell>
          <cell r="D198" t="str">
            <v>机械设计制造及其自动化（中外合作）</v>
          </cell>
          <cell r="E198">
            <v>3.106</v>
          </cell>
          <cell r="F198">
            <v>83</v>
          </cell>
        </row>
        <row r="199">
          <cell r="A199" t="str">
            <v>2024b47019</v>
          </cell>
          <cell r="B199" t="str">
            <v>傅浚哲</v>
          </cell>
          <cell r="C199" t="str">
            <v>机自W24-1</v>
          </cell>
          <cell r="D199" t="str">
            <v>机械设计制造及其自动化（中外合作）</v>
          </cell>
          <cell r="E199">
            <v>3.345</v>
          </cell>
          <cell r="F199">
            <v>81</v>
          </cell>
        </row>
        <row r="200">
          <cell r="A200" t="str">
            <v>2024b47020</v>
          </cell>
          <cell r="B200" t="str">
            <v>徐铭泽</v>
          </cell>
          <cell r="C200" t="str">
            <v>机自W24-1</v>
          </cell>
          <cell r="D200" t="str">
            <v>机械设计制造及其自动化（中外合作）</v>
          </cell>
          <cell r="E200">
            <v>1.808</v>
          </cell>
        </row>
        <row r="201">
          <cell r="A201" t="str">
            <v>2024b47021</v>
          </cell>
          <cell r="B201" t="str">
            <v>陈昱凝</v>
          </cell>
          <cell r="C201" t="str">
            <v>机自W24-1</v>
          </cell>
          <cell r="D201" t="str">
            <v>机械设计制造及其自动化（中外合作）</v>
          </cell>
          <cell r="E201">
            <v>3.495</v>
          </cell>
          <cell r="F201">
            <v>75</v>
          </cell>
        </row>
        <row r="202">
          <cell r="A202" t="str">
            <v>2024b47022</v>
          </cell>
          <cell r="B202" t="str">
            <v>冯浩</v>
          </cell>
          <cell r="C202" t="str">
            <v>机自W24-1</v>
          </cell>
          <cell r="D202" t="str">
            <v>机械设计制造及其自动化（中外合作）</v>
          </cell>
          <cell r="E202">
            <v>2.42</v>
          </cell>
          <cell r="F202">
            <v>72</v>
          </cell>
        </row>
        <row r="203">
          <cell r="A203" t="str">
            <v>2024b47024</v>
          </cell>
          <cell r="B203" t="str">
            <v>叶迦勒</v>
          </cell>
          <cell r="C203" t="str">
            <v>机自W24-1</v>
          </cell>
          <cell r="D203" t="str">
            <v>机械设计制造及其自动化（中外合作）</v>
          </cell>
          <cell r="E203">
            <v>2.598</v>
          </cell>
          <cell r="F203">
            <v>65</v>
          </cell>
        </row>
        <row r="204">
          <cell r="A204" t="str">
            <v>2024b47025</v>
          </cell>
          <cell r="B204" t="str">
            <v>郑君泽</v>
          </cell>
          <cell r="C204" t="str">
            <v>机自W24-1</v>
          </cell>
          <cell r="D204" t="str">
            <v>机械设计制造及其自动化（中外合作）</v>
          </cell>
          <cell r="E204">
            <v>3.171</v>
          </cell>
          <cell r="F204">
            <v>79</v>
          </cell>
        </row>
        <row r="205">
          <cell r="A205" t="str">
            <v>2024b47026</v>
          </cell>
          <cell r="B205" t="str">
            <v>刘骐豪</v>
          </cell>
          <cell r="C205" t="str">
            <v>机自W24-1</v>
          </cell>
          <cell r="D205" t="str">
            <v>机械设计制造及其自动化（中外合作）</v>
          </cell>
          <cell r="E205">
            <v>2.839</v>
          </cell>
          <cell r="F205">
            <v>83</v>
          </cell>
        </row>
        <row r="206">
          <cell r="A206" t="str">
            <v>2024b47027</v>
          </cell>
          <cell r="B206" t="str">
            <v>许霏梵</v>
          </cell>
          <cell r="C206" t="str">
            <v>机自W24-1</v>
          </cell>
          <cell r="D206" t="str">
            <v>机械设计制造及其自动化（中外合作）</v>
          </cell>
          <cell r="E206">
            <v>3.107</v>
          </cell>
          <cell r="F206">
            <v>72</v>
          </cell>
        </row>
        <row r="207">
          <cell r="A207" t="str">
            <v>2024b47029</v>
          </cell>
          <cell r="B207" t="str">
            <v>周瑞康</v>
          </cell>
          <cell r="C207" t="str">
            <v>机自W24-1</v>
          </cell>
          <cell r="D207" t="str">
            <v>机械设计制造及其自动化（中外合作）</v>
          </cell>
          <cell r="E207">
            <v>2.635</v>
          </cell>
          <cell r="F207">
            <v>72</v>
          </cell>
        </row>
        <row r="208">
          <cell r="A208" t="str">
            <v>2024b47031</v>
          </cell>
          <cell r="B208" t="str">
            <v>冯子恒</v>
          </cell>
          <cell r="C208" t="str">
            <v>机自W24-1</v>
          </cell>
          <cell r="D208" t="str">
            <v>机械设计制造及其自动化（中外合作）</v>
          </cell>
          <cell r="E208">
            <v>1.6</v>
          </cell>
          <cell r="F208">
            <v>60</v>
          </cell>
        </row>
        <row r="209">
          <cell r="A209" t="str">
            <v>2024b47032</v>
          </cell>
          <cell r="B209" t="str">
            <v>孙康</v>
          </cell>
          <cell r="C209" t="str">
            <v>机自W24-1</v>
          </cell>
          <cell r="D209" t="str">
            <v>机械设计制造及其自动化（中外合作）</v>
          </cell>
          <cell r="E209">
            <v>2.642</v>
          </cell>
          <cell r="F209">
            <v>71</v>
          </cell>
        </row>
        <row r="210">
          <cell r="A210" t="str">
            <v>2024b47033</v>
          </cell>
          <cell r="B210" t="str">
            <v>周奕茹</v>
          </cell>
          <cell r="C210" t="str">
            <v>机自W24-1</v>
          </cell>
          <cell r="D210" t="str">
            <v>机械设计制造及其自动化（中外合作）</v>
          </cell>
          <cell r="E210">
            <v>2.471</v>
          </cell>
          <cell r="F210">
            <v>72</v>
          </cell>
        </row>
        <row r="211">
          <cell r="A211" t="str">
            <v>2024b47034</v>
          </cell>
          <cell r="B211" t="str">
            <v>李嘉豪</v>
          </cell>
          <cell r="C211" t="str">
            <v>机自W24-2</v>
          </cell>
          <cell r="D211" t="str">
            <v>机械设计制造及其自动化（中外合作）</v>
          </cell>
          <cell r="E211">
            <v>3.071</v>
          </cell>
          <cell r="F211">
            <v>91</v>
          </cell>
        </row>
        <row r="212">
          <cell r="A212" t="str">
            <v>2024b47035</v>
          </cell>
          <cell r="B212" t="str">
            <v>牛国华</v>
          </cell>
          <cell r="C212" t="str">
            <v>机自W24-2</v>
          </cell>
          <cell r="D212" t="str">
            <v>机械设计制造及其自动化（中外合作）</v>
          </cell>
          <cell r="E212">
            <v>2.92</v>
          </cell>
          <cell r="F212">
            <v>79</v>
          </cell>
        </row>
        <row r="213">
          <cell r="A213" t="str">
            <v>2024b47036</v>
          </cell>
          <cell r="B213" t="str">
            <v>陈文阳</v>
          </cell>
          <cell r="C213" t="str">
            <v>机自W24-2</v>
          </cell>
          <cell r="D213" t="str">
            <v>机械设计制造及其自动化（中外合作）</v>
          </cell>
          <cell r="E213">
            <v>3.174</v>
          </cell>
          <cell r="F213">
            <v>81</v>
          </cell>
        </row>
        <row r="214">
          <cell r="A214" t="str">
            <v>2024b47037</v>
          </cell>
          <cell r="B214" t="str">
            <v>施祝涵</v>
          </cell>
          <cell r="C214" t="str">
            <v>机自W24-2</v>
          </cell>
          <cell r="D214" t="str">
            <v>机械设计制造及其自动化（中外合作）</v>
          </cell>
          <cell r="E214">
            <v>3.087</v>
          </cell>
          <cell r="F214">
            <v>89</v>
          </cell>
        </row>
        <row r="215">
          <cell r="A215" t="str">
            <v>2024b47038</v>
          </cell>
          <cell r="B215" t="str">
            <v>俞晴语</v>
          </cell>
          <cell r="C215" t="str">
            <v>机自W24-2</v>
          </cell>
          <cell r="D215" t="str">
            <v>机械设计制造及其自动化（中外合作）</v>
          </cell>
          <cell r="E215">
            <v>3.799</v>
          </cell>
          <cell r="F215">
            <v>90</v>
          </cell>
        </row>
        <row r="216">
          <cell r="A216" t="str">
            <v>2024b47039</v>
          </cell>
          <cell r="B216" t="str">
            <v>沈於翔</v>
          </cell>
          <cell r="C216" t="str">
            <v>机自W24-2</v>
          </cell>
          <cell r="D216" t="str">
            <v>机械设计制造及其自动化（中外合作）</v>
          </cell>
          <cell r="E216">
            <v>2.422</v>
          </cell>
          <cell r="F216">
            <v>71</v>
          </cell>
        </row>
        <row r="217">
          <cell r="A217" t="str">
            <v>2024b47040</v>
          </cell>
          <cell r="B217" t="str">
            <v>盛昊宇</v>
          </cell>
          <cell r="C217" t="str">
            <v>机自W24-2</v>
          </cell>
          <cell r="D217" t="str">
            <v>机械设计制造及其自动化（中外合作）</v>
          </cell>
          <cell r="E217">
            <v>2.853</v>
          </cell>
          <cell r="F217">
            <v>92</v>
          </cell>
        </row>
        <row r="218">
          <cell r="A218" t="str">
            <v>2024b47041</v>
          </cell>
          <cell r="B218" t="str">
            <v>方玺楠</v>
          </cell>
          <cell r="C218" t="str">
            <v>机自W24-2</v>
          </cell>
          <cell r="D218" t="str">
            <v>机械设计制造及其自动化（中外合作）</v>
          </cell>
          <cell r="E218">
            <v>2.876</v>
          </cell>
          <cell r="F218">
            <v>78</v>
          </cell>
        </row>
        <row r="219">
          <cell r="A219" t="str">
            <v>2024b47042</v>
          </cell>
          <cell r="B219" t="str">
            <v>邱吉尔</v>
          </cell>
          <cell r="C219" t="str">
            <v>机自W24-2</v>
          </cell>
          <cell r="D219" t="str">
            <v>机械设计制造及其自动化（中外合作）</v>
          </cell>
          <cell r="E219">
            <v>4.15</v>
          </cell>
          <cell r="F219">
            <v>93</v>
          </cell>
        </row>
        <row r="220">
          <cell r="A220" t="str">
            <v>2024b47043</v>
          </cell>
          <cell r="B220" t="str">
            <v>施博鑫</v>
          </cell>
          <cell r="C220" t="str">
            <v>机自W24-2</v>
          </cell>
          <cell r="D220" t="str">
            <v>机械设计制造及其自动化（中外合作）</v>
          </cell>
          <cell r="E220">
            <v>3.479</v>
          </cell>
          <cell r="F220">
            <v>97</v>
          </cell>
        </row>
        <row r="221">
          <cell r="A221" t="str">
            <v>2024b47044</v>
          </cell>
          <cell r="B221" t="str">
            <v>郑镒涛</v>
          </cell>
          <cell r="C221" t="str">
            <v>机自W24-2</v>
          </cell>
          <cell r="D221" t="str">
            <v>机械设计制造及其自动化（中外合作）</v>
          </cell>
          <cell r="E221">
            <v>3.245</v>
          </cell>
          <cell r="F221">
            <v>76</v>
          </cell>
        </row>
        <row r="222">
          <cell r="A222" t="str">
            <v>2024b47045</v>
          </cell>
          <cell r="B222" t="str">
            <v>李佰颖</v>
          </cell>
          <cell r="C222" t="str">
            <v>机自W24-2</v>
          </cell>
          <cell r="D222" t="str">
            <v>机械设计制造及其自动化（中外合作）</v>
          </cell>
          <cell r="E222">
            <v>2.664</v>
          </cell>
          <cell r="F222">
            <v>84</v>
          </cell>
        </row>
        <row r="223">
          <cell r="A223" t="str">
            <v>2024b47046</v>
          </cell>
          <cell r="B223" t="str">
            <v>张皓源</v>
          </cell>
          <cell r="C223" t="str">
            <v>机自W24-2</v>
          </cell>
          <cell r="D223" t="str">
            <v>机械设计制造及其自动化（中外合作）</v>
          </cell>
          <cell r="E223">
            <v>3.511</v>
          </cell>
          <cell r="F223">
            <v>79</v>
          </cell>
        </row>
        <row r="224">
          <cell r="A224" t="str">
            <v>2024b47047</v>
          </cell>
          <cell r="B224" t="str">
            <v>李一鸣</v>
          </cell>
          <cell r="C224" t="str">
            <v>机自W24-2</v>
          </cell>
          <cell r="D224" t="str">
            <v>机械设计制造及其自动化（中外合作）</v>
          </cell>
          <cell r="E224">
            <v>2.788</v>
          </cell>
          <cell r="F224">
            <v>81</v>
          </cell>
        </row>
        <row r="225">
          <cell r="A225" t="str">
            <v>2024b47048</v>
          </cell>
          <cell r="B225" t="str">
            <v>俞晓炜</v>
          </cell>
          <cell r="C225" t="str">
            <v>机自W24-2</v>
          </cell>
          <cell r="D225" t="str">
            <v>机械设计制造及其自动化（中外合作）</v>
          </cell>
          <cell r="E225">
            <v>3.564</v>
          </cell>
          <cell r="F225">
            <v>80</v>
          </cell>
        </row>
        <row r="226">
          <cell r="A226" t="str">
            <v>2024b47049</v>
          </cell>
          <cell r="B226" t="str">
            <v>徐哲妍</v>
          </cell>
          <cell r="C226" t="str">
            <v>机自W24-2</v>
          </cell>
          <cell r="D226" t="str">
            <v>机械设计制造及其自动化（中外合作）</v>
          </cell>
          <cell r="E226">
            <v>3.719</v>
          </cell>
          <cell r="F226">
            <v>90</v>
          </cell>
        </row>
        <row r="227">
          <cell r="A227" t="str">
            <v>2024b47050</v>
          </cell>
          <cell r="B227" t="str">
            <v>汪朱易诺</v>
          </cell>
          <cell r="C227" t="str">
            <v>机自W24-2</v>
          </cell>
          <cell r="D227" t="str">
            <v>机械设计制造及其自动化（中外合作）</v>
          </cell>
          <cell r="E227">
            <v>2.529</v>
          </cell>
          <cell r="F227">
            <v>81</v>
          </cell>
        </row>
        <row r="228">
          <cell r="A228" t="str">
            <v>2024b47051</v>
          </cell>
          <cell r="B228" t="str">
            <v>王雨</v>
          </cell>
          <cell r="C228" t="str">
            <v>机自W24-2</v>
          </cell>
          <cell r="D228" t="str">
            <v>机械设计制造及其自动化（中外合作）</v>
          </cell>
          <cell r="E228">
            <v>2.861</v>
          </cell>
          <cell r="F228">
            <v>70</v>
          </cell>
        </row>
        <row r="229">
          <cell r="A229" t="str">
            <v>2024b47052</v>
          </cell>
          <cell r="B229" t="str">
            <v>何夏泽</v>
          </cell>
          <cell r="C229" t="str">
            <v>机自W24-2</v>
          </cell>
          <cell r="D229" t="str">
            <v>机械设计制造及其自动化（中外合作）</v>
          </cell>
          <cell r="E229">
            <v>3.599</v>
          </cell>
          <cell r="F229">
            <v>80</v>
          </cell>
        </row>
        <row r="230">
          <cell r="A230" t="str">
            <v>2024b47053</v>
          </cell>
          <cell r="B230" t="str">
            <v>李佳乐</v>
          </cell>
          <cell r="C230" t="str">
            <v>机自W24-2</v>
          </cell>
          <cell r="D230" t="str">
            <v>机械设计制造及其自动化（中外合作）</v>
          </cell>
          <cell r="E230">
            <v>2.958</v>
          </cell>
          <cell r="F230">
            <v>77</v>
          </cell>
        </row>
        <row r="231">
          <cell r="A231" t="str">
            <v>2024b47054</v>
          </cell>
          <cell r="B231" t="str">
            <v>韦嘉帅</v>
          </cell>
          <cell r="C231" t="str">
            <v>机自W24-2</v>
          </cell>
          <cell r="D231" t="str">
            <v>机械设计制造及其自动化（中外合作）</v>
          </cell>
          <cell r="E231">
            <v>3.172</v>
          </cell>
          <cell r="F231">
            <v>75</v>
          </cell>
        </row>
        <row r="232">
          <cell r="A232" t="str">
            <v>2024b47055</v>
          </cell>
          <cell r="B232" t="str">
            <v>黄恩斯</v>
          </cell>
          <cell r="C232" t="str">
            <v>机自W24-2</v>
          </cell>
          <cell r="D232" t="str">
            <v>机械设计制造及其自动化（中外合作）</v>
          </cell>
          <cell r="E232">
            <v>3.157</v>
          </cell>
          <cell r="F232">
            <v>88</v>
          </cell>
        </row>
        <row r="233">
          <cell r="A233" t="str">
            <v>2024b47056</v>
          </cell>
          <cell r="B233" t="str">
            <v>俞宗茂</v>
          </cell>
          <cell r="C233" t="str">
            <v>机自W24-2</v>
          </cell>
          <cell r="D233" t="str">
            <v>机械设计制造及其自动化（中外合作）</v>
          </cell>
          <cell r="E233">
            <v>2.501</v>
          </cell>
          <cell r="F233">
            <v>68</v>
          </cell>
        </row>
        <row r="234">
          <cell r="A234" t="str">
            <v>2024b47057</v>
          </cell>
          <cell r="B234" t="str">
            <v>郭家祺</v>
          </cell>
          <cell r="C234" t="str">
            <v>机自W24-2</v>
          </cell>
          <cell r="D234" t="str">
            <v>机械设计制造及其自动化（中外合作）</v>
          </cell>
          <cell r="E234">
            <v>3.817</v>
          </cell>
          <cell r="F234">
            <v>92</v>
          </cell>
        </row>
        <row r="235">
          <cell r="A235" t="str">
            <v>2024b47058</v>
          </cell>
          <cell r="B235" t="str">
            <v>占絮涵</v>
          </cell>
          <cell r="C235" t="str">
            <v>机自W24-2</v>
          </cell>
          <cell r="D235" t="str">
            <v>机械设计制造及其自动化（中外合作）</v>
          </cell>
          <cell r="E235">
            <v>2.017</v>
          </cell>
          <cell r="F235">
            <v>0</v>
          </cell>
        </row>
        <row r="236">
          <cell r="A236" t="str">
            <v>2024b47059</v>
          </cell>
          <cell r="B236" t="str">
            <v>许宸瑜</v>
          </cell>
          <cell r="C236" t="str">
            <v>机自W24-2</v>
          </cell>
          <cell r="D236" t="str">
            <v>机械设计制造及其自动化（中外合作）</v>
          </cell>
          <cell r="E236">
            <v>2.242</v>
          </cell>
          <cell r="F236">
            <v>78</v>
          </cell>
        </row>
        <row r="237">
          <cell r="A237" t="str">
            <v>2024b47060</v>
          </cell>
          <cell r="B237" t="str">
            <v>吴俊涛</v>
          </cell>
          <cell r="C237" t="str">
            <v>机自W24-2</v>
          </cell>
          <cell r="D237" t="str">
            <v>机械设计制造及其自动化（中外合作）</v>
          </cell>
          <cell r="E237">
            <v>3.132</v>
          </cell>
          <cell r="F237">
            <v>78</v>
          </cell>
        </row>
        <row r="238">
          <cell r="A238" t="str">
            <v>2024b47061</v>
          </cell>
          <cell r="B238" t="str">
            <v>张庭轩</v>
          </cell>
          <cell r="C238" t="str">
            <v>机自W24-2</v>
          </cell>
          <cell r="D238" t="str">
            <v>机械设计制造及其自动化（中外合作）</v>
          </cell>
          <cell r="E238">
            <v>3.26</v>
          </cell>
          <cell r="F238">
            <v>67</v>
          </cell>
        </row>
        <row r="239">
          <cell r="A239" t="str">
            <v>2024b47062</v>
          </cell>
          <cell r="B239" t="str">
            <v>张文旭</v>
          </cell>
          <cell r="C239" t="str">
            <v>机自W24-2</v>
          </cell>
          <cell r="D239" t="str">
            <v>机械设计制造及其自动化（中外合作）</v>
          </cell>
          <cell r="E239">
            <v>3.031</v>
          </cell>
          <cell r="F239">
            <v>74</v>
          </cell>
        </row>
        <row r="240">
          <cell r="A240" t="str">
            <v>2024b47063</v>
          </cell>
          <cell r="B240" t="str">
            <v>金宇昊</v>
          </cell>
          <cell r="C240" t="str">
            <v>机自W24-2</v>
          </cell>
          <cell r="D240" t="str">
            <v>机械设计制造及其自动化（中外合作）</v>
          </cell>
          <cell r="E240">
            <v>4.102</v>
          </cell>
          <cell r="F240">
            <v>81</v>
          </cell>
        </row>
        <row r="241">
          <cell r="A241" t="str">
            <v>2024b47064</v>
          </cell>
          <cell r="B241" t="str">
            <v>鲜久翔</v>
          </cell>
          <cell r="C241" t="str">
            <v>机自W24-2</v>
          </cell>
          <cell r="D241" t="str">
            <v>机械设计制造及其自动化（中外合作）</v>
          </cell>
          <cell r="E241">
            <v>2.981</v>
          </cell>
          <cell r="F241">
            <v>77</v>
          </cell>
        </row>
        <row r="242">
          <cell r="A242" t="str">
            <v>2024b47065</v>
          </cell>
          <cell r="B242" t="str">
            <v>钟雨霖</v>
          </cell>
          <cell r="C242" t="str">
            <v>机自W24-2</v>
          </cell>
          <cell r="D242" t="str">
            <v>机械设计制造及其自动化（中外合作）</v>
          </cell>
          <cell r="E242">
            <v>2.795</v>
          </cell>
          <cell r="F242">
            <v>77</v>
          </cell>
        </row>
        <row r="243">
          <cell r="A243" t="str">
            <v>2024b23001</v>
          </cell>
          <cell r="B243" t="str">
            <v>贾崴越</v>
          </cell>
          <cell r="C243" t="str">
            <v>材控24-1</v>
          </cell>
          <cell r="D243" t="str">
            <v>材料成型及控制工程</v>
          </cell>
          <cell r="E243">
            <v>1.807</v>
          </cell>
          <cell r="F243">
            <v>83</v>
          </cell>
        </row>
        <row r="244">
          <cell r="A244" t="str">
            <v>2024b23003</v>
          </cell>
          <cell r="B244" t="str">
            <v>曾克祥</v>
          </cell>
          <cell r="C244" t="str">
            <v>材控24-1</v>
          </cell>
          <cell r="D244" t="str">
            <v>材料成型及控制工程</v>
          </cell>
          <cell r="E244">
            <v>3.137</v>
          </cell>
          <cell r="F244">
            <v>78</v>
          </cell>
        </row>
        <row r="245">
          <cell r="A245" t="str">
            <v>2024b23004</v>
          </cell>
          <cell r="B245" t="str">
            <v>王皓瑀</v>
          </cell>
          <cell r="C245" t="str">
            <v>材控24-1</v>
          </cell>
          <cell r="D245" t="str">
            <v>材料成型及控制工程</v>
          </cell>
          <cell r="E245">
            <v>3.594</v>
          </cell>
          <cell r="F245">
            <v>81</v>
          </cell>
        </row>
        <row r="246">
          <cell r="A246" t="str">
            <v>2024b23005</v>
          </cell>
          <cell r="B246" t="str">
            <v>黄书舟</v>
          </cell>
          <cell r="C246" t="str">
            <v>材控24-1</v>
          </cell>
          <cell r="D246" t="str">
            <v>材料成型及控制工程</v>
          </cell>
          <cell r="E246">
            <v>3.157</v>
          </cell>
          <cell r="F246">
            <v>84</v>
          </cell>
        </row>
        <row r="247">
          <cell r="A247" t="str">
            <v>2024b23006</v>
          </cell>
          <cell r="B247" t="str">
            <v>李秉洋</v>
          </cell>
          <cell r="C247" t="str">
            <v>材控24-1</v>
          </cell>
          <cell r="D247" t="str">
            <v>材料成型及控制工程</v>
          </cell>
          <cell r="E247">
            <v>2.828</v>
          </cell>
          <cell r="F247">
            <v>80</v>
          </cell>
        </row>
        <row r="248">
          <cell r="A248" t="str">
            <v>2024b23007</v>
          </cell>
          <cell r="B248" t="str">
            <v>杨晟睿</v>
          </cell>
          <cell r="C248" t="str">
            <v>材控24-1</v>
          </cell>
          <cell r="D248" t="str">
            <v>材料成型及控制工程</v>
          </cell>
          <cell r="E248">
            <v>3.097</v>
          </cell>
        </row>
        <row r="249">
          <cell r="A249" t="str">
            <v>2024b23008</v>
          </cell>
          <cell r="B249" t="str">
            <v>夏康乐</v>
          </cell>
          <cell r="C249" t="str">
            <v>材控24-1</v>
          </cell>
          <cell r="D249" t="str">
            <v>材料成型及控制工程</v>
          </cell>
          <cell r="E249">
            <v>1.963</v>
          </cell>
          <cell r="F249">
            <v>60</v>
          </cell>
        </row>
        <row r="250">
          <cell r="A250" t="str">
            <v>2024b23009</v>
          </cell>
          <cell r="B250" t="str">
            <v>舒维瀚</v>
          </cell>
          <cell r="C250" t="str">
            <v>材控24-1</v>
          </cell>
          <cell r="D250" t="str">
            <v>材料成型及控制工程</v>
          </cell>
          <cell r="E250">
            <v>2.938</v>
          </cell>
          <cell r="F250">
            <v>75</v>
          </cell>
        </row>
        <row r="251">
          <cell r="A251" t="str">
            <v>2024b23010</v>
          </cell>
          <cell r="B251" t="str">
            <v>寇明航</v>
          </cell>
          <cell r="C251" t="str">
            <v>材控24-1</v>
          </cell>
          <cell r="D251" t="str">
            <v>材料成型及控制工程</v>
          </cell>
          <cell r="E251">
            <v>2.034</v>
          </cell>
          <cell r="F251">
            <v>67</v>
          </cell>
        </row>
        <row r="252">
          <cell r="A252" t="str">
            <v>2024b23011</v>
          </cell>
          <cell r="B252" t="str">
            <v>成辉煌</v>
          </cell>
          <cell r="C252" t="str">
            <v>材控24-1</v>
          </cell>
          <cell r="D252" t="str">
            <v>材料成型及控制工程</v>
          </cell>
          <cell r="E252">
            <v>2.409</v>
          </cell>
          <cell r="F252">
            <v>66</v>
          </cell>
        </row>
        <row r="253">
          <cell r="A253" t="str">
            <v>2024b23012</v>
          </cell>
          <cell r="B253" t="str">
            <v>何慧妮</v>
          </cell>
          <cell r="C253" t="str">
            <v>材控24-1</v>
          </cell>
          <cell r="D253" t="str">
            <v>材料成型及控制工程</v>
          </cell>
          <cell r="E253">
            <v>3.55</v>
          </cell>
          <cell r="F253">
            <v>79</v>
          </cell>
        </row>
        <row r="254">
          <cell r="A254" t="str">
            <v>2024b23013</v>
          </cell>
          <cell r="B254" t="str">
            <v>唐敏</v>
          </cell>
          <cell r="C254" t="str">
            <v>材控24-1</v>
          </cell>
          <cell r="D254" t="str">
            <v>材料成型及控制工程</v>
          </cell>
          <cell r="E254">
            <v>1.917</v>
          </cell>
          <cell r="F254">
            <v>84</v>
          </cell>
        </row>
        <row r="255">
          <cell r="A255" t="str">
            <v>2024b23014</v>
          </cell>
          <cell r="B255" t="str">
            <v>何奕楠</v>
          </cell>
          <cell r="C255" t="str">
            <v>材控24-1</v>
          </cell>
          <cell r="D255" t="str">
            <v>材料成型及控制工程</v>
          </cell>
          <cell r="E255">
            <v>1.96</v>
          </cell>
          <cell r="F255">
            <v>66</v>
          </cell>
        </row>
        <row r="256">
          <cell r="A256" t="str">
            <v>2024b23015</v>
          </cell>
          <cell r="B256" t="str">
            <v>冯富愉</v>
          </cell>
          <cell r="C256" t="str">
            <v>材控24-1</v>
          </cell>
          <cell r="D256" t="str">
            <v>材料成型及控制工程</v>
          </cell>
          <cell r="E256">
            <v>3.165</v>
          </cell>
          <cell r="F256">
            <v>96</v>
          </cell>
        </row>
        <row r="257">
          <cell r="A257" t="str">
            <v>2024b23016</v>
          </cell>
          <cell r="B257" t="str">
            <v>熊藩</v>
          </cell>
          <cell r="C257" t="str">
            <v>材控24-1</v>
          </cell>
          <cell r="D257" t="str">
            <v>材料成型及控制工程</v>
          </cell>
          <cell r="E257">
            <v>2.242</v>
          </cell>
          <cell r="F257">
            <v>71</v>
          </cell>
        </row>
        <row r="258">
          <cell r="A258" t="str">
            <v>2024b23017</v>
          </cell>
          <cell r="B258" t="str">
            <v>刘施昂</v>
          </cell>
          <cell r="C258" t="str">
            <v>材控24-1</v>
          </cell>
          <cell r="D258" t="str">
            <v>材料成型及控制工程</v>
          </cell>
          <cell r="E258">
            <v>2.24</v>
          </cell>
          <cell r="F258">
            <v>66</v>
          </cell>
        </row>
        <row r="259">
          <cell r="A259" t="str">
            <v>2024b23018</v>
          </cell>
          <cell r="B259" t="str">
            <v>龚晟</v>
          </cell>
          <cell r="C259" t="str">
            <v>材控24-1</v>
          </cell>
          <cell r="D259" t="str">
            <v>材料成型及控制工程</v>
          </cell>
          <cell r="E259">
            <v>2.059</v>
          </cell>
          <cell r="F259">
            <v>61</v>
          </cell>
        </row>
        <row r="260">
          <cell r="A260" t="str">
            <v>2024b23019</v>
          </cell>
          <cell r="B260" t="str">
            <v>向德城</v>
          </cell>
          <cell r="C260" t="str">
            <v>材控24-1</v>
          </cell>
          <cell r="D260" t="str">
            <v>材料成型及控制工程</v>
          </cell>
          <cell r="E260">
            <v>1.834</v>
          </cell>
          <cell r="F260">
            <v>84</v>
          </cell>
        </row>
        <row r="261">
          <cell r="A261" t="str">
            <v>2024b23020</v>
          </cell>
          <cell r="B261" t="str">
            <v>张洁</v>
          </cell>
          <cell r="C261" t="str">
            <v>材控24-1</v>
          </cell>
          <cell r="D261" t="str">
            <v>材料成型及控制工程</v>
          </cell>
          <cell r="E261">
            <v>3.274</v>
          </cell>
          <cell r="F261">
            <v>88</v>
          </cell>
        </row>
        <row r="262">
          <cell r="A262" t="str">
            <v>2024b23021</v>
          </cell>
          <cell r="B262" t="str">
            <v>姚国琪</v>
          </cell>
          <cell r="C262" t="str">
            <v>材控24-1</v>
          </cell>
          <cell r="D262" t="str">
            <v>材料成型及控制工程</v>
          </cell>
          <cell r="E262">
            <v>1.914</v>
          </cell>
          <cell r="F262">
            <v>80</v>
          </cell>
        </row>
        <row r="263">
          <cell r="A263" t="str">
            <v>2024b23022</v>
          </cell>
          <cell r="B263" t="str">
            <v>管朝阳</v>
          </cell>
          <cell r="C263" t="str">
            <v>材控24-1</v>
          </cell>
          <cell r="D263" t="str">
            <v>材料成型及控制工程</v>
          </cell>
          <cell r="E263">
            <v>2.479</v>
          </cell>
          <cell r="F263">
            <v>71</v>
          </cell>
        </row>
        <row r="264">
          <cell r="A264" t="str">
            <v>2024b23023</v>
          </cell>
          <cell r="B264" t="str">
            <v>岳奇鑫</v>
          </cell>
          <cell r="C264" t="str">
            <v>材控24-1</v>
          </cell>
          <cell r="D264" t="str">
            <v>材料成型及控制工程</v>
          </cell>
          <cell r="E264">
            <v>3.005</v>
          </cell>
          <cell r="F264">
            <v>81</v>
          </cell>
        </row>
        <row r="265">
          <cell r="A265" t="str">
            <v>2024b23024</v>
          </cell>
          <cell r="B265" t="str">
            <v>刘尚舟</v>
          </cell>
          <cell r="C265" t="str">
            <v>材控24-1</v>
          </cell>
          <cell r="D265" t="str">
            <v>材料成型及控制工程</v>
          </cell>
          <cell r="E265">
            <v>1.882</v>
          </cell>
          <cell r="F265">
            <v>68</v>
          </cell>
        </row>
        <row r="266">
          <cell r="A266" t="str">
            <v>2024b23025</v>
          </cell>
          <cell r="B266" t="str">
            <v>贾卓越</v>
          </cell>
          <cell r="C266" t="str">
            <v>材控24-1</v>
          </cell>
          <cell r="D266" t="str">
            <v>材料成型及控制工程</v>
          </cell>
          <cell r="E266">
            <v>1.539</v>
          </cell>
          <cell r="F266">
            <v>80</v>
          </cell>
        </row>
        <row r="267">
          <cell r="A267" t="str">
            <v>2024b23026</v>
          </cell>
          <cell r="B267" t="str">
            <v>张博文</v>
          </cell>
          <cell r="C267" t="str">
            <v>材控24-1</v>
          </cell>
          <cell r="D267" t="str">
            <v>材料成型及控制工程</v>
          </cell>
          <cell r="E267">
            <v>1.874</v>
          </cell>
          <cell r="F267">
            <v>94</v>
          </cell>
        </row>
        <row r="268">
          <cell r="A268" t="str">
            <v>2024b23027</v>
          </cell>
          <cell r="B268" t="str">
            <v>张炎弘博</v>
          </cell>
          <cell r="C268" t="str">
            <v>材控24-1</v>
          </cell>
          <cell r="D268" t="str">
            <v>材料成型及控制工程</v>
          </cell>
          <cell r="E268">
            <v>2.675</v>
          </cell>
          <cell r="F268">
            <v>71</v>
          </cell>
        </row>
        <row r="269">
          <cell r="A269" t="str">
            <v>2024b23028</v>
          </cell>
          <cell r="B269" t="str">
            <v>赵治芋</v>
          </cell>
          <cell r="C269" t="str">
            <v>材控24-1</v>
          </cell>
          <cell r="D269" t="str">
            <v>材料成型及控制工程</v>
          </cell>
          <cell r="E269">
            <v>2.289</v>
          </cell>
          <cell r="F269">
            <v>76</v>
          </cell>
        </row>
        <row r="270">
          <cell r="A270" t="str">
            <v>2024b23029</v>
          </cell>
          <cell r="B270" t="str">
            <v>李金禹</v>
          </cell>
          <cell r="C270" t="str">
            <v>材控24-1</v>
          </cell>
          <cell r="D270" t="str">
            <v>材料成型及控制工程</v>
          </cell>
          <cell r="E270">
            <v>2.426</v>
          </cell>
          <cell r="F270">
            <v>87</v>
          </cell>
        </row>
        <row r="271">
          <cell r="A271" t="str">
            <v>2022b23057</v>
          </cell>
          <cell r="B271" t="str">
            <v>毛佳合</v>
          </cell>
          <cell r="C271" t="str">
            <v>材控24-2</v>
          </cell>
          <cell r="D271" t="str">
            <v>材料成型及控制工程</v>
          </cell>
          <cell r="E271">
            <v>1.001</v>
          </cell>
        </row>
        <row r="272">
          <cell r="A272" t="str">
            <v>2024b23030</v>
          </cell>
          <cell r="B272" t="str">
            <v>高槐泽</v>
          </cell>
          <cell r="C272" t="str">
            <v>材控24-2</v>
          </cell>
          <cell r="D272" t="str">
            <v>材料成型及控制工程</v>
          </cell>
          <cell r="E272">
            <v>3.859</v>
          </cell>
        </row>
        <row r="273">
          <cell r="A273" t="str">
            <v>2024b23031</v>
          </cell>
          <cell r="B273" t="str">
            <v>陈正日</v>
          </cell>
          <cell r="C273" t="str">
            <v>材控24-2</v>
          </cell>
          <cell r="D273" t="str">
            <v>材料成型及控制工程</v>
          </cell>
          <cell r="E273">
            <v>2.194</v>
          </cell>
          <cell r="F273">
            <v>60</v>
          </cell>
        </row>
        <row r="274">
          <cell r="A274" t="str">
            <v>2024b23032</v>
          </cell>
          <cell r="B274" t="str">
            <v>吴亦</v>
          </cell>
          <cell r="C274" t="str">
            <v>材控24-2</v>
          </cell>
          <cell r="D274" t="str">
            <v>材料成型及控制工程</v>
          </cell>
          <cell r="E274">
            <v>2.45</v>
          </cell>
          <cell r="F274">
            <v>78</v>
          </cell>
        </row>
        <row r="275">
          <cell r="A275" t="str">
            <v>2024b23033</v>
          </cell>
          <cell r="B275" t="str">
            <v>廖书桓</v>
          </cell>
          <cell r="C275" t="str">
            <v>材控24-2</v>
          </cell>
          <cell r="D275" t="str">
            <v>材料成型及控制工程</v>
          </cell>
          <cell r="E275">
            <v>2.807</v>
          </cell>
          <cell r="F275">
            <v>80</v>
          </cell>
        </row>
        <row r="276">
          <cell r="A276" t="str">
            <v>2024b23034</v>
          </cell>
          <cell r="B276" t="str">
            <v>陈宽</v>
          </cell>
          <cell r="C276" t="str">
            <v>材控24-2</v>
          </cell>
          <cell r="D276" t="str">
            <v>材料成型及控制工程</v>
          </cell>
          <cell r="E276">
            <v>2.028</v>
          </cell>
          <cell r="F276">
            <v>62</v>
          </cell>
        </row>
        <row r="277">
          <cell r="A277" t="str">
            <v>2024b23035</v>
          </cell>
          <cell r="B277" t="str">
            <v>赖文贵</v>
          </cell>
          <cell r="C277" t="str">
            <v>材控24-2</v>
          </cell>
          <cell r="D277" t="str">
            <v>材料成型及控制工程</v>
          </cell>
          <cell r="E277">
            <v>1.672</v>
          </cell>
          <cell r="F277">
            <v>95</v>
          </cell>
        </row>
        <row r="278">
          <cell r="A278" t="str">
            <v>2024b23036</v>
          </cell>
          <cell r="B278" t="str">
            <v>吴翔</v>
          </cell>
          <cell r="C278" t="str">
            <v>材控24-2</v>
          </cell>
          <cell r="D278" t="str">
            <v>材料成型及控制工程</v>
          </cell>
          <cell r="E278">
            <v>1.696</v>
          </cell>
          <cell r="F278">
            <v>67</v>
          </cell>
        </row>
        <row r="279">
          <cell r="A279" t="str">
            <v>2024b23037</v>
          </cell>
          <cell r="B279" t="str">
            <v>马正飞</v>
          </cell>
          <cell r="C279" t="str">
            <v>材控24-2</v>
          </cell>
          <cell r="D279" t="str">
            <v>材料成型及控制工程</v>
          </cell>
          <cell r="E279">
            <v>3.484</v>
          </cell>
          <cell r="F279">
            <v>90</v>
          </cell>
        </row>
        <row r="280">
          <cell r="A280" t="str">
            <v>2024b23038</v>
          </cell>
          <cell r="B280" t="str">
            <v>董世杰</v>
          </cell>
          <cell r="C280" t="str">
            <v>材控24-2</v>
          </cell>
          <cell r="D280" t="str">
            <v>材料成型及控制工程</v>
          </cell>
          <cell r="E280">
            <v>2.46</v>
          </cell>
          <cell r="F280">
            <v>70</v>
          </cell>
        </row>
        <row r="281">
          <cell r="A281" t="str">
            <v>2024b23039</v>
          </cell>
          <cell r="B281" t="str">
            <v>胡李星</v>
          </cell>
          <cell r="C281" t="str">
            <v>材控24-2</v>
          </cell>
          <cell r="D281" t="str">
            <v>材料成型及控制工程</v>
          </cell>
          <cell r="E281">
            <v>3.005</v>
          </cell>
          <cell r="F281">
            <v>67</v>
          </cell>
        </row>
        <row r="282">
          <cell r="A282" t="str">
            <v>2024b23040</v>
          </cell>
          <cell r="B282" t="str">
            <v>张宇航</v>
          </cell>
          <cell r="C282" t="str">
            <v>材控24-2</v>
          </cell>
          <cell r="D282" t="str">
            <v>材料成型及控制工程</v>
          </cell>
          <cell r="E282">
            <v>3.086</v>
          </cell>
          <cell r="F282">
            <v>71</v>
          </cell>
        </row>
        <row r="283">
          <cell r="A283" t="str">
            <v>2024b23041</v>
          </cell>
          <cell r="B283" t="str">
            <v>杨晨浩</v>
          </cell>
          <cell r="C283" t="str">
            <v>材控24-2</v>
          </cell>
          <cell r="D283" t="str">
            <v>材料成型及控制工程</v>
          </cell>
          <cell r="E283">
            <v>2.057</v>
          </cell>
          <cell r="F283">
            <v>55</v>
          </cell>
        </row>
        <row r="284">
          <cell r="A284" t="str">
            <v>2024b23042</v>
          </cell>
          <cell r="B284" t="str">
            <v>李培德</v>
          </cell>
          <cell r="C284" t="str">
            <v>材控24-2</v>
          </cell>
          <cell r="D284" t="str">
            <v>材料成型及控制工程</v>
          </cell>
          <cell r="E284">
            <v>2.24</v>
          </cell>
          <cell r="F284">
            <v>65</v>
          </cell>
        </row>
        <row r="285">
          <cell r="A285" t="str">
            <v>2024b23043</v>
          </cell>
          <cell r="B285" t="str">
            <v>方文乐</v>
          </cell>
          <cell r="C285" t="str">
            <v>材控24-2</v>
          </cell>
          <cell r="D285" t="str">
            <v>材料成型及控制工程</v>
          </cell>
          <cell r="E285">
            <v>1.791</v>
          </cell>
          <cell r="F285">
            <v>61</v>
          </cell>
        </row>
        <row r="286">
          <cell r="A286" t="str">
            <v>2024b23044</v>
          </cell>
          <cell r="B286" t="str">
            <v>唐彰蔚</v>
          </cell>
          <cell r="C286" t="str">
            <v>材控24-2</v>
          </cell>
          <cell r="D286" t="str">
            <v>材料成型及控制工程</v>
          </cell>
          <cell r="E286">
            <v>2.903</v>
          </cell>
          <cell r="F286">
            <v>97</v>
          </cell>
        </row>
        <row r="287">
          <cell r="A287" t="str">
            <v>2024b23045</v>
          </cell>
          <cell r="B287" t="str">
            <v>郑棚</v>
          </cell>
          <cell r="C287" t="str">
            <v>材控24-2</v>
          </cell>
          <cell r="D287" t="str">
            <v>材料成型及控制工程</v>
          </cell>
          <cell r="E287">
            <v>3.028</v>
          </cell>
          <cell r="F287">
            <v>73</v>
          </cell>
        </row>
        <row r="288">
          <cell r="A288" t="str">
            <v>2024b23046</v>
          </cell>
          <cell r="B288" t="str">
            <v>周佳浩</v>
          </cell>
          <cell r="C288" t="str">
            <v>材控24-2</v>
          </cell>
          <cell r="D288" t="str">
            <v>材料成型及控制工程</v>
          </cell>
          <cell r="E288">
            <v>2.101</v>
          </cell>
          <cell r="F288">
            <v>72</v>
          </cell>
        </row>
        <row r="289">
          <cell r="A289" t="str">
            <v>2024b23047</v>
          </cell>
          <cell r="B289" t="str">
            <v>曹熙杭</v>
          </cell>
          <cell r="C289" t="str">
            <v>材控24-2</v>
          </cell>
          <cell r="D289" t="str">
            <v>材料成型及控制工程</v>
          </cell>
          <cell r="E289">
            <v>2.52</v>
          </cell>
          <cell r="F289">
            <v>47</v>
          </cell>
        </row>
        <row r="290">
          <cell r="A290" t="str">
            <v>2024b23048</v>
          </cell>
          <cell r="B290" t="str">
            <v>洪星宇</v>
          </cell>
          <cell r="C290" t="str">
            <v>材控24-2</v>
          </cell>
          <cell r="D290" t="str">
            <v>材料成型及控制工程</v>
          </cell>
          <cell r="E290">
            <v>1.725</v>
          </cell>
          <cell r="F290">
            <v>52</v>
          </cell>
        </row>
        <row r="291">
          <cell r="A291" t="str">
            <v>2024b23049</v>
          </cell>
          <cell r="B291" t="str">
            <v>和志成</v>
          </cell>
          <cell r="C291" t="str">
            <v>材控24-2</v>
          </cell>
          <cell r="D291" t="str">
            <v>材料成型及控制工程</v>
          </cell>
          <cell r="E291">
            <v>2.328</v>
          </cell>
          <cell r="F291">
            <v>79</v>
          </cell>
        </row>
        <row r="292">
          <cell r="A292" t="str">
            <v>2024b23050</v>
          </cell>
          <cell r="B292" t="str">
            <v>段泽烯</v>
          </cell>
          <cell r="C292" t="str">
            <v>材控24-2</v>
          </cell>
          <cell r="D292" t="str">
            <v>材料成型及控制工程</v>
          </cell>
          <cell r="E292">
            <v>1.675</v>
          </cell>
          <cell r="F292">
            <v>61</v>
          </cell>
        </row>
        <row r="293">
          <cell r="A293" t="str">
            <v>2024b23051</v>
          </cell>
          <cell r="B293" t="str">
            <v>罗浩元</v>
          </cell>
          <cell r="C293" t="str">
            <v>材控24-2</v>
          </cell>
          <cell r="D293" t="str">
            <v>材料成型及控制工程</v>
          </cell>
          <cell r="E293">
            <v>2.072</v>
          </cell>
          <cell r="F293">
            <v>71</v>
          </cell>
        </row>
        <row r="294">
          <cell r="A294" t="str">
            <v>2024b23052</v>
          </cell>
          <cell r="B294" t="str">
            <v>杨礼峰</v>
          </cell>
          <cell r="C294" t="str">
            <v>材控24-2</v>
          </cell>
          <cell r="D294" t="str">
            <v>材料成型及控制工程</v>
          </cell>
          <cell r="E294">
            <v>1.648</v>
          </cell>
        </row>
        <row r="295">
          <cell r="A295" t="str">
            <v>2024b23053</v>
          </cell>
          <cell r="B295" t="str">
            <v>王晓蕊</v>
          </cell>
          <cell r="C295" t="str">
            <v>材控24-2</v>
          </cell>
          <cell r="D295" t="str">
            <v>材料成型及控制工程</v>
          </cell>
          <cell r="E295">
            <v>2.853</v>
          </cell>
          <cell r="F295">
            <v>87</v>
          </cell>
        </row>
        <row r="296">
          <cell r="A296" t="str">
            <v>2024b23055</v>
          </cell>
          <cell r="B296" t="str">
            <v>丁江涛</v>
          </cell>
          <cell r="C296" t="str">
            <v>材控24-2</v>
          </cell>
          <cell r="D296" t="str">
            <v>材料成型及控制工程</v>
          </cell>
          <cell r="E296">
            <v>1.949</v>
          </cell>
          <cell r="F296">
            <v>60</v>
          </cell>
        </row>
        <row r="297">
          <cell r="A297" t="str">
            <v>2024b23056</v>
          </cell>
          <cell r="B297" t="str">
            <v>雍文昊</v>
          </cell>
          <cell r="C297" t="str">
            <v>材控24-2</v>
          </cell>
          <cell r="D297" t="str">
            <v>材料成型及控制工程</v>
          </cell>
          <cell r="E297">
            <v>2.16</v>
          </cell>
          <cell r="F297">
            <v>83</v>
          </cell>
        </row>
        <row r="298">
          <cell r="A298" t="str">
            <v>2024b23057</v>
          </cell>
          <cell r="B298" t="str">
            <v>张军豪</v>
          </cell>
          <cell r="C298" t="str">
            <v>材控24-2</v>
          </cell>
          <cell r="D298" t="str">
            <v>材料成型及控制工程</v>
          </cell>
          <cell r="E298">
            <v>2.928</v>
          </cell>
          <cell r="F298">
            <v>68</v>
          </cell>
        </row>
        <row r="299">
          <cell r="A299" t="str">
            <v>2024b23058</v>
          </cell>
          <cell r="B299" t="str">
            <v>张少波</v>
          </cell>
          <cell r="C299" t="str">
            <v>材控24-2</v>
          </cell>
          <cell r="D299" t="str">
            <v>材料成型及控制工程</v>
          </cell>
          <cell r="E299">
            <v>1.351</v>
          </cell>
          <cell r="F299">
            <v>68</v>
          </cell>
        </row>
        <row r="300">
          <cell r="A300" t="str">
            <v>2024b36001</v>
          </cell>
          <cell r="B300" t="str">
            <v>成卓佳</v>
          </cell>
          <cell r="C300" t="str">
            <v>材控S24-1</v>
          </cell>
          <cell r="D300" t="str">
            <v>材料成型及控制工程(专升本)</v>
          </cell>
          <cell r="E300">
            <v>3.135</v>
          </cell>
        </row>
        <row r="301">
          <cell r="A301" t="str">
            <v>2024b36003</v>
          </cell>
          <cell r="B301" t="str">
            <v>朱之骜</v>
          </cell>
          <cell r="C301" t="str">
            <v>材控S24-1</v>
          </cell>
          <cell r="D301" t="str">
            <v>材料成型及控制工程(专升本)</v>
          </cell>
          <cell r="E301">
            <v>2.773</v>
          </cell>
        </row>
        <row r="302">
          <cell r="A302" t="str">
            <v>2024b36004</v>
          </cell>
          <cell r="B302" t="str">
            <v>吴宇航</v>
          </cell>
          <cell r="C302" t="str">
            <v>材控S24-1</v>
          </cell>
          <cell r="D302" t="str">
            <v>材料成型及控制工程(专升本)</v>
          </cell>
          <cell r="E302">
            <v>3.583</v>
          </cell>
        </row>
        <row r="303">
          <cell r="A303" t="str">
            <v>2024b36005</v>
          </cell>
          <cell r="B303" t="str">
            <v>黄骏凯</v>
          </cell>
          <cell r="C303" t="str">
            <v>材控S24-1</v>
          </cell>
          <cell r="D303" t="str">
            <v>材料成型及控制工程(专升本)</v>
          </cell>
          <cell r="E303">
            <v>2.518</v>
          </cell>
        </row>
        <row r="304">
          <cell r="A304" t="str">
            <v>2024b36006</v>
          </cell>
          <cell r="B304" t="str">
            <v>吴易桓</v>
          </cell>
          <cell r="C304" t="str">
            <v>材控S24-1</v>
          </cell>
          <cell r="D304" t="str">
            <v>材料成型及控制工程(专升本)</v>
          </cell>
          <cell r="E304">
            <v>3.239</v>
          </cell>
        </row>
        <row r="305">
          <cell r="A305" t="str">
            <v>2024b36007</v>
          </cell>
          <cell r="B305" t="str">
            <v>陈圣泽</v>
          </cell>
          <cell r="C305" t="str">
            <v>材控S24-1</v>
          </cell>
          <cell r="D305" t="str">
            <v>材料成型及控制工程(专升本)</v>
          </cell>
          <cell r="E305">
            <v>3.397</v>
          </cell>
        </row>
        <row r="306">
          <cell r="A306" t="str">
            <v>2024b36008</v>
          </cell>
          <cell r="B306" t="str">
            <v>魏琦</v>
          </cell>
          <cell r="C306" t="str">
            <v>材控S24-1</v>
          </cell>
          <cell r="D306" t="str">
            <v>材料成型及控制工程(专升本)</v>
          </cell>
          <cell r="E306">
            <v>3.467</v>
          </cell>
        </row>
        <row r="307">
          <cell r="A307" t="str">
            <v>2024b36009</v>
          </cell>
          <cell r="B307" t="str">
            <v>彭宽宇</v>
          </cell>
          <cell r="C307" t="str">
            <v>材控S24-1</v>
          </cell>
          <cell r="D307" t="str">
            <v>材料成型及控制工程(专升本)</v>
          </cell>
          <cell r="E307">
            <v>3.417</v>
          </cell>
        </row>
        <row r="308">
          <cell r="A308" t="str">
            <v>2024b36010</v>
          </cell>
          <cell r="B308" t="str">
            <v>白金宇</v>
          </cell>
          <cell r="C308" t="str">
            <v>材控S24-1</v>
          </cell>
          <cell r="D308" t="str">
            <v>材料成型及控制工程(专升本)</v>
          </cell>
          <cell r="E308">
            <v>2.08</v>
          </cell>
        </row>
        <row r="309">
          <cell r="A309" t="str">
            <v>2024b36011</v>
          </cell>
          <cell r="B309" t="str">
            <v>钟思玲</v>
          </cell>
          <cell r="C309" t="str">
            <v>材控S24-1</v>
          </cell>
          <cell r="D309" t="str">
            <v>材料成型及控制工程(专升本)</v>
          </cell>
          <cell r="E309">
            <v>3.416</v>
          </cell>
        </row>
        <row r="310">
          <cell r="A310" t="str">
            <v>2024b36012</v>
          </cell>
          <cell r="B310" t="str">
            <v>葛董林</v>
          </cell>
          <cell r="C310" t="str">
            <v>材控S24-1</v>
          </cell>
          <cell r="D310" t="str">
            <v>材料成型及控制工程(专升本)</v>
          </cell>
          <cell r="E310">
            <v>3.369</v>
          </cell>
        </row>
        <row r="311">
          <cell r="A311" t="str">
            <v>2024b36013</v>
          </cell>
          <cell r="B311" t="str">
            <v>洪鑫杰</v>
          </cell>
          <cell r="C311" t="str">
            <v>材控S24-1</v>
          </cell>
          <cell r="D311" t="str">
            <v>材料成型及控制工程(专升本)</v>
          </cell>
          <cell r="E311">
            <v>3.164</v>
          </cell>
        </row>
        <row r="312">
          <cell r="A312" t="str">
            <v>2024b36014</v>
          </cell>
          <cell r="B312" t="str">
            <v>梁煜</v>
          </cell>
          <cell r="C312" t="str">
            <v>材控S24-1</v>
          </cell>
          <cell r="D312" t="str">
            <v>材料成型及控制工程(专升本)</v>
          </cell>
          <cell r="E312">
            <v>2.833</v>
          </cell>
        </row>
        <row r="313">
          <cell r="A313" t="str">
            <v>2024b36015</v>
          </cell>
          <cell r="B313" t="str">
            <v>易子怡</v>
          </cell>
          <cell r="C313" t="str">
            <v>材控S24-1</v>
          </cell>
          <cell r="D313" t="str">
            <v>材料成型及控制工程(专升本)</v>
          </cell>
          <cell r="E313">
            <v>2.916</v>
          </cell>
        </row>
        <row r="314">
          <cell r="A314" t="str">
            <v>2024b36016</v>
          </cell>
          <cell r="B314" t="str">
            <v>金书恒</v>
          </cell>
          <cell r="C314" t="str">
            <v>材控S24-1</v>
          </cell>
          <cell r="D314" t="str">
            <v>材料成型及控制工程(专升本)</v>
          </cell>
          <cell r="E314">
            <v>2.684</v>
          </cell>
        </row>
        <row r="315">
          <cell r="A315" t="str">
            <v>2024b36017</v>
          </cell>
          <cell r="B315" t="str">
            <v>胡晓蝶</v>
          </cell>
          <cell r="C315" t="str">
            <v>材控S24-1</v>
          </cell>
          <cell r="D315" t="str">
            <v>材料成型及控制工程(专升本)</v>
          </cell>
          <cell r="E315">
            <v>3.095</v>
          </cell>
        </row>
        <row r="316">
          <cell r="A316" t="str">
            <v>2024b36018</v>
          </cell>
          <cell r="B316" t="str">
            <v>邵毅</v>
          </cell>
          <cell r="C316" t="str">
            <v>材控S24-1</v>
          </cell>
          <cell r="D316" t="str">
            <v>材料成型及控制工程(专升本)</v>
          </cell>
          <cell r="E316">
            <v>2.574</v>
          </cell>
        </row>
        <row r="317">
          <cell r="A317" t="str">
            <v>2024b36019</v>
          </cell>
          <cell r="B317" t="str">
            <v>黄天成</v>
          </cell>
          <cell r="C317" t="str">
            <v>材控S24-1</v>
          </cell>
          <cell r="D317" t="str">
            <v>材料成型及控制工程(专升本)</v>
          </cell>
          <cell r="E317">
            <v>3.199</v>
          </cell>
        </row>
        <row r="318">
          <cell r="A318" t="str">
            <v>2024b36020</v>
          </cell>
          <cell r="B318" t="str">
            <v>徐一飞</v>
          </cell>
          <cell r="C318" t="str">
            <v>材控S24-1</v>
          </cell>
          <cell r="D318" t="str">
            <v>材料成型及控制工程(专升本)</v>
          </cell>
          <cell r="E318">
            <v>3.174</v>
          </cell>
        </row>
        <row r="319">
          <cell r="A319" t="str">
            <v>2024b36021</v>
          </cell>
          <cell r="B319" t="str">
            <v>王忠平</v>
          </cell>
          <cell r="C319" t="str">
            <v>材控S24-1</v>
          </cell>
          <cell r="D319" t="str">
            <v>材料成型及控制工程(专升本)</v>
          </cell>
          <cell r="E319">
            <v>2.329</v>
          </cell>
        </row>
        <row r="320">
          <cell r="A320" t="str">
            <v>2024b36022</v>
          </cell>
          <cell r="B320" t="str">
            <v>高宇弘</v>
          </cell>
          <cell r="C320" t="str">
            <v>材控S24-1</v>
          </cell>
          <cell r="D320" t="str">
            <v>材料成型及控制工程(专升本)</v>
          </cell>
          <cell r="E320">
            <v>3.003</v>
          </cell>
        </row>
        <row r="321">
          <cell r="A321" t="str">
            <v>2024b36023</v>
          </cell>
          <cell r="B321" t="str">
            <v>徐少杰</v>
          </cell>
          <cell r="C321" t="str">
            <v>材控S24-1</v>
          </cell>
          <cell r="D321" t="str">
            <v>材料成型及控制工程(专升本)</v>
          </cell>
          <cell r="E321">
            <v>2.887</v>
          </cell>
        </row>
        <row r="322">
          <cell r="A322" t="str">
            <v>2024b36024</v>
          </cell>
          <cell r="B322" t="str">
            <v>陆晟杨</v>
          </cell>
          <cell r="C322" t="str">
            <v>材控S24-1</v>
          </cell>
          <cell r="D322" t="str">
            <v>材料成型及控制工程(专升本)</v>
          </cell>
          <cell r="E322">
            <v>2.864</v>
          </cell>
        </row>
        <row r="323">
          <cell r="A323" t="str">
            <v>2024b36025</v>
          </cell>
          <cell r="B323" t="str">
            <v>王程浩</v>
          </cell>
          <cell r="C323" t="str">
            <v>材控S24-1</v>
          </cell>
          <cell r="D323" t="str">
            <v>材料成型及控制工程(专升本)</v>
          </cell>
          <cell r="E323">
            <v>2.756</v>
          </cell>
        </row>
        <row r="324">
          <cell r="A324" t="str">
            <v>2024b36026</v>
          </cell>
          <cell r="B324" t="str">
            <v>程柯铭</v>
          </cell>
          <cell r="C324" t="str">
            <v>材控S24-1</v>
          </cell>
          <cell r="D324" t="str">
            <v>材料成型及控制工程(专升本)</v>
          </cell>
          <cell r="E324">
            <v>3.759</v>
          </cell>
        </row>
        <row r="325">
          <cell r="A325" t="str">
            <v>2024b36027</v>
          </cell>
          <cell r="B325" t="str">
            <v>苏紫怡</v>
          </cell>
          <cell r="C325" t="str">
            <v>材控S24-1</v>
          </cell>
          <cell r="D325" t="str">
            <v>材料成型及控制工程(专升本)</v>
          </cell>
          <cell r="E325">
            <v>3.747</v>
          </cell>
        </row>
        <row r="326">
          <cell r="A326" t="str">
            <v>2024b36028</v>
          </cell>
          <cell r="B326" t="str">
            <v>陈圣祥</v>
          </cell>
          <cell r="C326" t="str">
            <v>材控S24-1</v>
          </cell>
          <cell r="D326" t="str">
            <v>材料成型及控制工程(专升本)</v>
          </cell>
          <cell r="E326">
            <v>3.366</v>
          </cell>
        </row>
        <row r="327">
          <cell r="A327" t="str">
            <v>2024b36029</v>
          </cell>
          <cell r="B327" t="str">
            <v>周冰清</v>
          </cell>
          <cell r="C327" t="str">
            <v>材控S24-1</v>
          </cell>
          <cell r="D327" t="str">
            <v>材料成型及控制工程(专升本)</v>
          </cell>
          <cell r="E327">
            <v>3.933</v>
          </cell>
        </row>
        <row r="328">
          <cell r="A328" t="str">
            <v>2024b36030</v>
          </cell>
          <cell r="B328" t="str">
            <v>张怀天</v>
          </cell>
          <cell r="C328" t="str">
            <v>材控S24-1</v>
          </cell>
          <cell r="D328" t="str">
            <v>材料成型及控制工程(专升本)</v>
          </cell>
          <cell r="E328">
            <v>3.346</v>
          </cell>
        </row>
        <row r="329">
          <cell r="A329" t="str">
            <v>2024b36031</v>
          </cell>
          <cell r="B329" t="str">
            <v>陈以谢</v>
          </cell>
          <cell r="C329" t="str">
            <v>材控S24-1</v>
          </cell>
          <cell r="D329" t="str">
            <v>材料成型及控制工程(专升本)</v>
          </cell>
          <cell r="E329">
            <v>3.692</v>
          </cell>
        </row>
        <row r="330">
          <cell r="A330" t="str">
            <v>2024b36032</v>
          </cell>
          <cell r="B330" t="str">
            <v>汪鑫霖</v>
          </cell>
          <cell r="C330" t="str">
            <v>材控S24-1</v>
          </cell>
          <cell r="D330" t="str">
            <v>材料成型及控制工程(专升本)</v>
          </cell>
          <cell r="E330">
            <v>1.797</v>
          </cell>
        </row>
        <row r="331">
          <cell r="A331" t="str">
            <v>2024b36033</v>
          </cell>
          <cell r="B331" t="str">
            <v>张楷昕</v>
          </cell>
          <cell r="C331" t="str">
            <v>材控S24-1</v>
          </cell>
          <cell r="D331" t="str">
            <v>材料成型及控制工程(专升本)</v>
          </cell>
          <cell r="E331">
            <v>3.126</v>
          </cell>
        </row>
        <row r="332">
          <cell r="A332" t="str">
            <v>2024b36034</v>
          </cell>
          <cell r="B332" t="str">
            <v>王俊凯</v>
          </cell>
          <cell r="C332" t="str">
            <v>材控S24-1</v>
          </cell>
          <cell r="D332" t="str">
            <v>材料成型及控制工程(专升本)</v>
          </cell>
          <cell r="E332">
            <v>3.121</v>
          </cell>
        </row>
        <row r="333">
          <cell r="A333" t="str">
            <v>2024b36035</v>
          </cell>
          <cell r="B333" t="str">
            <v>郑铖</v>
          </cell>
          <cell r="C333" t="str">
            <v>材控S24-1</v>
          </cell>
          <cell r="D333" t="str">
            <v>材料成型及控制工程(专升本)</v>
          </cell>
          <cell r="E333">
            <v>2.877</v>
          </cell>
        </row>
        <row r="334">
          <cell r="A334" t="str">
            <v>2024b36036</v>
          </cell>
          <cell r="B334" t="str">
            <v>朱臻豪</v>
          </cell>
          <cell r="C334" t="str">
            <v>材控S24-1</v>
          </cell>
          <cell r="D334" t="str">
            <v>材料成型及控制工程(专升本)</v>
          </cell>
          <cell r="E334">
            <v>3.253</v>
          </cell>
        </row>
        <row r="335">
          <cell r="A335" t="str">
            <v>2024b36037</v>
          </cell>
          <cell r="B335" t="str">
            <v>伏垚</v>
          </cell>
          <cell r="C335" t="str">
            <v>材控S24-1</v>
          </cell>
          <cell r="D335" t="str">
            <v>材料成型及控制工程(专升本)</v>
          </cell>
          <cell r="E335">
            <v>2.527</v>
          </cell>
        </row>
        <row r="336">
          <cell r="A336" t="str">
            <v>2024b36038</v>
          </cell>
          <cell r="B336" t="str">
            <v>周骏</v>
          </cell>
          <cell r="C336" t="str">
            <v>材控S24-1</v>
          </cell>
          <cell r="D336" t="str">
            <v>材料成型及控制工程(专升本)</v>
          </cell>
          <cell r="E336">
            <v>2.745</v>
          </cell>
        </row>
        <row r="337">
          <cell r="A337" t="str">
            <v>2024b36039</v>
          </cell>
          <cell r="B337" t="str">
            <v>徐明月</v>
          </cell>
          <cell r="C337" t="str">
            <v>材控S24-1</v>
          </cell>
          <cell r="D337" t="str">
            <v>材料成型及控制工程(专升本)</v>
          </cell>
          <cell r="E337">
            <v>3.684</v>
          </cell>
        </row>
        <row r="338">
          <cell r="A338" t="str">
            <v>2024b36040</v>
          </cell>
          <cell r="B338" t="str">
            <v>吴晨航</v>
          </cell>
          <cell r="C338" t="str">
            <v>材控S24-1</v>
          </cell>
          <cell r="D338" t="str">
            <v>材料成型及控制工程(专升本)</v>
          </cell>
          <cell r="E338">
            <v>3.284</v>
          </cell>
        </row>
        <row r="339">
          <cell r="A339" t="str">
            <v>2024b36041</v>
          </cell>
          <cell r="B339" t="str">
            <v>叶铭让</v>
          </cell>
          <cell r="C339" t="str">
            <v>材控S24-1</v>
          </cell>
          <cell r="D339" t="str">
            <v>材料成型及控制工程(专升本)</v>
          </cell>
          <cell r="E339">
            <v>2.843</v>
          </cell>
        </row>
        <row r="340">
          <cell r="A340" t="str">
            <v>2024b36042</v>
          </cell>
          <cell r="B340" t="str">
            <v>王亮</v>
          </cell>
          <cell r="C340" t="str">
            <v>材控S24-1</v>
          </cell>
          <cell r="D340" t="str">
            <v>材料成型及控制工程(专升本)</v>
          </cell>
          <cell r="E340">
            <v>2.185</v>
          </cell>
        </row>
        <row r="341">
          <cell r="A341" t="str">
            <v>2023b36050</v>
          </cell>
          <cell r="B341" t="str">
            <v>姚泽浩</v>
          </cell>
          <cell r="C341" t="str">
            <v>材控S24-2</v>
          </cell>
          <cell r="D341" t="str">
            <v>材料成型及控制工程(专升本)</v>
          </cell>
          <cell r="E341">
            <v>2.052</v>
          </cell>
        </row>
        <row r="342">
          <cell r="A342" t="str">
            <v>2024b36002</v>
          </cell>
          <cell r="B342" t="str">
            <v>宋俞杰</v>
          </cell>
          <cell r="C342" t="str">
            <v>材控S24-2</v>
          </cell>
          <cell r="D342" t="str">
            <v>材料成型及控制工程(专升本)</v>
          </cell>
          <cell r="E342">
            <v>3.3</v>
          </cell>
        </row>
        <row r="343">
          <cell r="A343" t="str">
            <v>2024b36043</v>
          </cell>
          <cell r="B343" t="str">
            <v>戴奕柯</v>
          </cell>
          <cell r="C343" t="str">
            <v>材控S24-2</v>
          </cell>
          <cell r="D343" t="str">
            <v>材料成型及控制工程(专升本)</v>
          </cell>
          <cell r="E343">
            <v>3.569</v>
          </cell>
        </row>
        <row r="344">
          <cell r="A344" t="str">
            <v>2024b36044</v>
          </cell>
          <cell r="B344" t="str">
            <v>黄晓春</v>
          </cell>
          <cell r="C344" t="str">
            <v>材控S24-2</v>
          </cell>
          <cell r="D344" t="str">
            <v>材料成型及控制工程(专升本)</v>
          </cell>
          <cell r="E344">
            <v>4.067</v>
          </cell>
        </row>
        <row r="345">
          <cell r="A345" t="str">
            <v>2024b36045</v>
          </cell>
          <cell r="B345" t="str">
            <v>张文凤</v>
          </cell>
          <cell r="C345" t="str">
            <v>材控S24-2</v>
          </cell>
          <cell r="D345" t="str">
            <v>材料成型及控制工程(专升本)</v>
          </cell>
          <cell r="E345">
            <v>3.387</v>
          </cell>
        </row>
        <row r="346">
          <cell r="A346" t="str">
            <v>2024b36046</v>
          </cell>
          <cell r="B346" t="str">
            <v>黄林微</v>
          </cell>
          <cell r="C346" t="str">
            <v>材控S24-2</v>
          </cell>
          <cell r="D346" t="str">
            <v>材料成型及控制工程(专升本)</v>
          </cell>
          <cell r="E346">
            <v>3.099</v>
          </cell>
        </row>
        <row r="347">
          <cell r="A347" t="str">
            <v>2024b36047</v>
          </cell>
          <cell r="B347" t="str">
            <v>布瓦吉尔古丽·佧米力</v>
          </cell>
          <cell r="C347" t="str">
            <v>材控S24-2</v>
          </cell>
          <cell r="D347" t="str">
            <v>材料成型及控制工程(专升本)</v>
          </cell>
          <cell r="E347">
            <v>2.943</v>
          </cell>
        </row>
        <row r="348">
          <cell r="A348" t="str">
            <v>2024b36048</v>
          </cell>
          <cell r="B348" t="str">
            <v>屠文涛</v>
          </cell>
          <cell r="C348" t="str">
            <v>材控S24-2</v>
          </cell>
          <cell r="D348" t="str">
            <v>材料成型及控制工程(专升本)</v>
          </cell>
          <cell r="E348">
            <v>3.309</v>
          </cell>
        </row>
        <row r="349">
          <cell r="A349" t="str">
            <v>2024b36049</v>
          </cell>
          <cell r="B349" t="str">
            <v>陈志远</v>
          </cell>
          <cell r="C349" t="str">
            <v>材控S24-2</v>
          </cell>
          <cell r="D349" t="str">
            <v>材料成型及控制工程(专升本)</v>
          </cell>
          <cell r="E349">
            <v>3.861</v>
          </cell>
        </row>
        <row r="350">
          <cell r="A350" t="str">
            <v>2024b36050</v>
          </cell>
          <cell r="B350" t="str">
            <v>张泽良</v>
          </cell>
          <cell r="C350" t="str">
            <v>材控S24-2</v>
          </cell>
          <cell r="D350" t="str">
            <v>材料成型及控制工程(专升本)</v>
          </cell>
          <cell r="E350">
            <v>3.309</v>
          </cell>
        </row>
        <row r="351">
          <cell r="A351" t="str">
            <v>2024b36051</v>
          </cell>
          <cell r="B351" t="str">
            <v>杨炜铤</v>
          </cell>
          <cell r="C351" t="str">
            <v>材控S24-2</v>
          </cell>
          <cell r="D351" t="str">
            <v>材料成型及控制工程(专升本)</v>
          </cell>
          <cell r="E351">
            <v>3.321</v>
          </cell>
        </row>
        <row r="352">
          <cell r="A352" t="str">
            <v>2024b36052</v>
          </cell>
          <cell r="B352" t="str">
            <v>李翔鲲</v>
          </cell>
          <cell r="C352" t="str">
            <v>材控S24-2</v>
          </cell>
          <cell r="D352" t="str">
            <v>材料成型及控制工程(专升本)</v>
          </cell>
          <cell r="E352">
            <v>3.36</v>
          </cell>
        </row>
        <row r="353">
          <cell r="A353" t="str">
            <v>2024b36053</v>
          </cell>
          <cell r="B353" t="str">
            <v>康文彬</v>
          </cell>
          <cell r="C353" t="str">
            <v>材控S24-2</v>
          </cell>
          <cell r="D353" t="str">
            <v>材料成型及控制工程(专升本)</v>
          </cell>
          <cell r="E353">
            <v>3.54</v>
          </cell>
        </row>
        <row r="354">
          <cell r="A354" t="str">
            <v>2024b36054</v>
          </cell>
          <cell r="B354" t="str">
            <v>应奇</v>
          </cell>
          <cell r="C354" t="str">
            <v>材控S24-2</v>
          </cell>
          <cell r="D354" t="str">
            <v>材料成型及控制工程(专升本)</v>
          </cell>
          <cell r="E354">
            <v>3.596</v>
          </cell>
        </row>
        <row r="355">
          <cell r="A355" t="str">
            <v>2024b36055</v>
          </cell>
          <cell r="B355" t="str">
            <v>钱苏俊</v>
          </cell>
          <cell r="C355" t="str">
            <v>材控S24-2</v>
          </cell>
          <cell r="D355" t="str">
            <v>材料成型及控制工程(专升本)</v>
          </cell>
          <cell r="E355">
            <v>3.088</v>
          </cell>
        </row>
        <row r="356">
          <cell r="A356" t="str">
            <v>2024b36056</v>
          </cell>
          <cell r="B356" t="str">
            <v>刘晶晶</v>
          </cell>
          <cell r="C356" t="str">
            <v>材控S24-2</v>
          </cell>
          <cell r="D356" t="str">
            <v>材料成型及控制工程(专升本)</v>
          </cell>
          <cell r="E356">
            <v>2.876</v>
          </cell>
        </row>
        <row r="357">
          <cell r="A357" t="str">
            <v>2024b36057</v>
          </cell>
          <cell r="B357" t="str">
            <v>余成矣</v>
          </cell>
          <cell r="C357" t="str">
            <v>材控S24-2</v>
          </cell>
          <cell r="D357" t="str">
            <v>材料成型及控制工程(专升本)</v>
          </cell>
          <cell r="E357">
            <v>2.605</v>
          </cell>
        </row>
        <row r="358">
          <cell r="A358" t="str">
            <v>2024b36058</v>
          </cell>
          <cell r="B358" t="str">
            <v>金宇轩</v>
          </cell>
          <cell r="C358" t="str">
            <v>材控S24-2</v>
          </cell>
          <cell r="D358" t="str">
            <v>材料成型及控制工程(专升本)</v>
          </cell>
          <cell r="E358">
            <v>2.814</v>
          </cell>
        </row>
        <row r="359">
          <cell r="A359" t="str">
            <v>2024b36059</v>
          </cell>
          <cell r="B359" t="str">
            <v>毛凯强</v>
          </cell>
          <cell r="C359" t="str">
            <v>材控S24-2</v>
          </cell>
          <cell r="D359" t="str">
            <v>材料成型及控制工程(专升本)</v>
          </cell>
          <cell r="E359">
            <v>2.859</v>
          </cell>
        </row>
        <row r="360">
          <cell r="A360" t="str">
            <v>2024b36060</v>
          </cell>
          <cell r="B360" t="str">
            <v>曹宇航</v>
          </cell>
          <cell r="C360" t="str">
            <v>材控S24-2</v>
          </cell>
          <cell r="D360" t="str">
            <v>材料成型及控制工程(专升本)</v>
          </cell>
          <cell r="E360">
            <v>3.253</v>
          </cell>
        </row>
        <row r="361">
          <cell r="A361" t="str">
            <v>2024b36061</v>
          </cell>
          <cell r="B361" t="str">
            <v>谢秀正</v>
          </cell>
          <cell r="C361" t="str">
            <v>材控S24-2</v>
          </cell>
          <cell r="D361" t="str">
            <v>材料成型及控制工程(专升本)</v>
          </cell>
          <cell r="E361">
            <v>2.914</v>
          </cell>
        </row>
        <row r="362">
          <cell r="A362" t="str">
            <v>2024b36062</v>
          </cell>
          <cell r="B362" t="str">
            <v>来丽滢</v>
          </cell>
          <cell r="C362" t="str">
            <v>材控S24-2</v>
          </cell>
          <cell r="D362" t="str">
            <v>材料成型及控制工程(专升本)</v>
          </cell>
          <cell r="E362">
            <v>3.044</v>
          </cell>
        </row>
        <row r="363">
          <cell r="A363" t="str">
            <v>2024b36064</v>
          </cell>
          <cell r="B363" t="str">
            <v>朱诗琪</v>
          </cell>
          <cell r="C363" t="str">
            <v>材控S24-2</v>
          </cell>
          <cell r="D363" t="str">
            <v>材料成型及控制工程(专升本)</v>
          </cell>
          <cell r="E363">
            <v>3.151</v>
          </cell>
        </row>
        <row r="364">
          <cell r="A364" t="str">
            <v>2024b36065</v>
          </cell>
          <cell r="B364" t="str">
            <v>姚李芳</v>
          </cell>
          <cell r="C364" t="str">
            <v>材控S24-2</v>
          </cell>
          <cell r="D364" t="str">
            <v>材料成型及控制工程(专升本)</v>
          </cell>
          <cell r="E364">
            <v>3.287</v>
          </cell>
        </row>
        <row r="365">
          <cell r="A365" t="str">
            <v>2024b36066</v>
          </cell>
          <cell r="B365" t="str">
            <v>胡佳骏</v>
          </cell>
          <cell r="C365" t="str">
            <v>材控S24-2</v>
          </cell>
          <cell r="D365" t="str">
            <v>材料成型及控制工程(专升本)</v>
          </cell>
          <cell r="E365">
            <v>3.25</v>
          </cell>
        </row>
        <row r="366">
          <cell r="A366" t="str">
            <v>2024b36067</v>
          </cell>
          <cell r="B366" t="str">
            <v>洪云慈</v>
          </cell>
          <cell r="C366" t="str">
            <v>材控S24-2</v>
          </cell>
          <cell r="D366" t="str">
            <v>材料成型及控制工程(专升本)</v>
          </cell>
          <cell r="E366">
            <v>3.239</v>
          </cell>
        </row>
        <row r="367">
          <cell r="A367" t="str">
            <v>2024b36068</v>
          </cell>
          <cell r="B367" t="str">
            <v>胡智韬</v>
          </cell>
          <cell r="C367" t="str">
            <v>材控S24-2</v>
          </cell>
          <cell r="D367" t="str">
            <v>材料成型及控制工程(专升本)</v>
          </cell>
          <cell r="E367">
            <v>3.078</v>
          </cell>
        </row>
        <row r="368">
          <cell r="A368" t="str">
            <v>2024b36069</v>
          </cell>
          <cell r="B368" t="str">
            <v>余邵文</v>
          </cell>
          <cell r="C368" t="str">
            <v>材控S24-2</v>
          </cell>
          <cell r="D368" t="str">
            <v>材料成型及控制工程(专升本)</v>
          </cell>
          <cell r="E368">
            <v>3.286</v>
          </cell>
        </row>
        <row r="369">
          <cell r="A369" t="str">
            <v>2024b36070</v>
          </cell>
          <cell r="B369" t="str">
            <v>陶裕顺</v>
          </cell>
          <cell r="C369" t="str">
            <v>材控S24-2</v>
          </cell>
          <cell r="D369" t="str">
            <v>材料成型及控制工程(专升本)</v>
          </cell>
          <cell r="E369">
            <v>2.646</v>
          </cell>
        </row>
        <row r="370">
          <cell r="A370" t="str">
            <v>2024b36071</v>
          </cell>
          <cell r="B370" t="str">
            <v>金一翔</v>
          </cell>
          <cell r="C370" t="str">
            <v>材控S24-2</v>
          </cell>
          <cell r="D370" t="str">
            <v>材料成型及控制工程(专升本)</v>
          </cell>
          <cell r="E370">
            <v>2.591</v>
          </cell>
        </row>
        <row r="371">
          <cell r="A371" t="str">
            <v>2024b36072</v>
          </cell>
          <cell r="B371" t="str">
            <v>王俊翔</v>
          </cell>
          <cell r="C371" t="str">
            <v>材控S24-2</v>
          </cell>
          <cell r="D371" t="str">
            <v>材料成型及控制工程(专升本)</v>
          </cell>
          <cell r="E371">
            <v>2.896</v>
          </cell>
        </row>
        <row r="372">
          <cell r="A372" t="str">
            <v>2024b36073</v>
          </cell>
          <cell r="B372" t="str">
            <v>沈辉</v>
          </cell>
          <cell r="C372" t="str">
            <v>材控S24-2</v>
          </cell>
          <cell r="D372" t="str">
            <v>材料成型及控制工程(专升本)</v>
          </cell>
          <cell r="E372">
            <v>2.647</v>
          </cell>
        </row>
        <row r="373">
          <cell r="A373" t="str">
            <v>2024b36074</v>
          </cell>
          <cell r="B373" t="str">
            <v>陈增伟</v>
          </cell>
          <cell r="C373" t="str">
            <v>材控S24-2</v>
          </cell>
          <cell r="D373" t="str">
            <v>材料成型及控制工程(专升本)</v>
          </cell>
          <cell r="E373">
            <v>2.236</v>
          </cell>
        </row>
        <row r="374">
          <cell r="A374" t="str">
            <v>2024b36075</v>
          </cell>
          <cell r="B374" t="str">
            <v>黄坚</v>
          </cell>
          <cell r="C374" t="str">
            <v>材控S24-2</v>
          </cell>
          <cell r="D374" t="str">
            <v>材料成型及控制工程(专升本)</v>
          </cell>
          <cell r="E374">
            <v>2.78</v>
          </cell>
        </row>
        <row r="375">
          <cell r="A375" t="str">
            <v>2024b36076</v>
          </cell>
          <cell r="B375" t="str">
            <v>洪碧康</v>
          </cell>
          <cell r="C375" t="str">
            <v>材控S24-2</v>
          </cell>
          <cell r="D375" t="str">
            <v>材料成型及控制工程(专升本)</v>
          </cell>
          <cell r="E375">
            <v>3.487</v>
          </cell>
        </row>
        <row r="376">
          <cell r="A376" t="str">
            <v>2024b36077</v>
          </cell>
          <cell r="B376" t="str">
            <v>竺淋</v>
          </cell>
          <cell r="C376" t="str">
            <v>材控S24-2</v>
          </cell>
          <cell r="D376" t="str">
            <v>材料成型及控制工程(专升本)</v>
          </cell>
          <cell r="E376">
            <v>3.209</v>
          </cell>
        </row>
        <row r="377">
          <cell r="A377" t="str">
            <v>2024b36078</v>
          </cell>
          <cell r="B377" t="str">
            <v>张境尧</v>
          </cell>
          <cell r="C377" t="str">
            <v>材控S24-2</v>
          </cell>
          <cell r="D377" t="str">
            <v>材料成型及控制工程(专升本)</v>
          </cell>
          <cell r="E377">
            <v>2.747</v>
          </cell>
        </row>
        <row r="378">
          <cell r="A378" t="str">
            <v>2024b36079</v>
          </cell>
          <cell r="B378" t="str">
            <v>黄朝丁</v>
          </cell>
          <cell r="C378" t="str">
            <v>材控S24-2</v>
          </cell>
          <cell r="D378" t="str">
            <v>材料成型及控制工程(专升本)</v>
          </cell>
          <cell r="E378">
            <v>2.996</v>
          </cell>
        </row>
        <row r="379">
          <cell r="A379" t="str">
            <v>2024b36080</v>
          </cell>
          <cell r="B379" t="str">
            <v>林环瑞</v>
          </cell>
          <cell r="C379" t="str">
            <v>材控S24-2</v>
          </cell>
          <cell r="D379" t="str">
            <v>材料成型及控制工程(专升本)</v>
          </cell>
          <cell r="E379">
            <v>3.133</v>
          </cell>
        </row>
        <row r="380">
          <cell r="A380" t="str">
            <v>2024b36081</v>
          </cell>
          <cell r="B380" t="str">
            <v>陈伟杰</v>
          </cell>
          <cell r="C380" t="str">
            <v>材控S24-2</v>
          </cell>
          <cell r="D380" t="str">
            <v>材料成型及控制工程(专升本)</v>
          </cell>
          <cell r="E380">
            <v>2.913</v>
          </cell>
        </row>
        <row r="381">
          <cell r="A381" t="str">
            <v>2024b36082</v>
          </cell>
          <cell r="B381" t="str">
            <v>程翊澍</v>
          </cell>
          <cell r="C381" t="str">
            <v>材控S24-2</v>
          </cell>
          <cell r="D381" t="str">
            <v>材料成型及控制工程(专升本)</v>
          </cell>
          <cell r="E381">
            <v>2.266</v>
          </cell>
        </row>
        <row r="382">
          <cell r="A382" t="str">
            <v>2024b36083</v>
          </cell>
          <cell r="B382" t="str">
            <v>杨伟佳</v>
          </cell>
          <cell r="C382" t="str">
            <v>材控S24-2</v>
          </cell>
          <cell r="D382" t="str">
            <v>材料成型及控制工程(专升本)</v>
          </cell>
          <cell r="E382">
            <v>3.08</v>
          </cell>
        </row>
        <row r="383">
          <cell r="A383" t="str">
            <v>2022b24021</v>
          </cell>
          <cell r="B383" t="str">
            <v>吴飞</v>
          </cell>
          <cell r="C383" t="str">
            <v>车辆24-1</v>
          </cell>
          <cell r="D383" t="str">
            <v>车辆工程</v>
          </cell>
          <cell r="E383">
            <v>2.649</v>
          </cell>
        </row>
        <row r="384">
          <cell r="A384" t="str">
            <v>2024b12021</v>
          </cell>
          <cell r="B384" t="str">
            <v>余俊靓</v>
          </cell>
          <cell r="C384" t="str">
            <v>车辆24-1</v>
          </cell>
          <cell r="D384" t="str">
            <v>车辆工程</v>
          </cell>
          <cell r="E384">
            <v>2.613</v>
          </cell>
          <cell r="F384">
            <v>69</v>
          </cell>
        </row>
        <row r="385">
          <cell r="A385" t="str">
            <v>2024b13084</v>
          </cell>
          <cell r="B385" t="str">
            <v>阮政涛</v>
          </cell>
          <cell r="C385" t="str">
            <v>车辆24-1</v>
          </cell>
          <cell r="D385" t="str">
            <v>车辆工程</v>
          </cell>
          <cell r="E385">
            <v>2.179</v>
          </cell>
          <cell r="F385">
            <v>68</v>
          </cell>
        </row>
        <row r="386">
          <cell r="A386" t="str">
            <v>2024b21001</v>
          </cell>
          <cell r="B386" t="str">
            <v>尹家和</v>
          </cell>
          <cell r="C386" t="str">
            <v>车辆24-1</v>
          </cell>
          <cell r="D386" t="str">
            <v>车辆工程</v>
          </cell>
          <cell r="E386">
            <v>2.571</v>
          </cell>
          <cell r="F386">
            <v>69</v>
          </cell>
        </row>
        <row r="387">
          <cell r="A387" t="str">
            <v>2024b24001</v>
          </cell>
          <cell r="B387" t="str">
            <v>田杨</v>
          </cell>
          <cell r="C387" t="str">
            <v>车辆24-1</v>
          </cell>
          <cell r="D387" t="str">
            <v>车辆工程</v>
          </cell>
          <cell r="E387">
            <v>1.541</v>
          </cell>
        </row>
        <row r="388">
          <cell r="A388" t="str">
            <v>2024b24002</v>
          </cell>
          <cell r="B388" t="str">
            <v>陈伟民</v>
          </cell>
          <cell r="C388" t="str">
            <v>车辆24-1</v>
          </cell>
          <cell r="D388" t="str">
            <v>车辆工程</v>
          </cell>
          <cell r="E388">
            <v>2.38</v>
          </cell>
          <cell r="F388">
            <v>73</v>
          </cell>
        </row>
        <row r="389">
          <cell r="A389" t="str">
            <v>2024b24003</v>
          </cell>
          <cell r="B389" t="str">
            <v>杨嘉豪</v>
          </cell>
          <cell r="C389" t="str">
            <v>车辆24-1</v>
          </cell>
          <cell r="D389" t="str">
            <v>车辆工程</v>
          </cell>
          <cell r="E389">
            <v>2.724</v>
          </cell>
          <cell r="F389">
            <v>64</v>
          </cell>
        </row>
        <row r="390">
          <cell r="A390" t="str">
            <v>2024b24004</v>
          </cell>
          <cell r="B390" t="str">
            <v>马博</v>
          </cell>
          <cell r="C390" t="str">
            <v>车辆24-1</v>
          </cell>
          <cell r="D390" t="str">
            <v>车辆工程</v>
          </cell>
          <cell r="E390">
            <v>1.79</v>
          </cell>
          <cell r="F390">
            <v>60</v>
          </cell>
        </row>
        <row r="391">
          <cell r="A391" t="str">
            <v>2024b24005</v>
          </cell>
          <cell r="B391" t="str">
            <v>李声亮</v>
          </cell>
          <cell r="C391" t="str">
            <v>车辆24-1</v>
          </cell>
          <cell r="D391" t="str">
            <v>车辆工程</v>
          </cell>
          <cell r="E391">
            <v>2.895</v>
          </cell>
          <cell r="F391">
            <v>68</v>
          </cell>
        </row>
        <row r="392">
          <cell r="A392" t="str">
            <v>2024b24006</v>
          </cell>
          <cell r="B392" t="str">
            <v>张恺宇</v>
          </cell>
          <cell r="C392" t="str">
            <v>车辆24-1</v>
          </cell>
          <cell r="D392" t="str">
            <v>车辆工程</v>
          </cell>
          <cell r="E392">
            <v>3.224</v>
          </cell>
          <cell r="F392">
            <v>73</v>
          </cell>
        </row>
        <row r="393">
          <cell r="A393" t="str">
            <v>2024b24007</v>
          </cell>
          <cell r="B393" t="str">
            <v>范俊杰</v>
          </cell>
          <cell r="C393" t="str">
            <v>车辆24-1</v>
          </cell>
          <cell r="D393" t="str">
            <v>车辆工程</v>
          </cell>
          <cell r="E393">
            <v>3.093</v>
          </cell>
          <cell r="F393">
            <v>80</v>
          </cell>
        </row>
        <row r="394">
          <cell r="A394" t="str">
            <v>2024b24008</v>
          </cell>
          <cell r="B394" t="str">
            <v>金文凯</v>
          </cell>
          <cell r="C394" t="str">
            <v>车辆24-1</v>
          </cell>
          <cell r="D394" t="str">
            <v>车辆工程</v>
          </cell>
          <cell r="E394">
            <v>2.74</v>
          </cell>
          <cell r="F394">
            <v>86</v>
          </cell>
        </row>
        <row r="395">
          <cell r="A395" t="str">
            <v>2024b24010</v>
          </cell>
          <cell r="B395" t="str">
            <v>熊灿</v>
          </cell>
          <cell r="C395" t="str">
            <v>车辆24-1</v>
          </cell>
          <cell r="D395" t="str">
            <v>车辆工程</v>
          </cell>
          <cell r="E395">
            <v>3.912</v>
          </cell>
          <cell r="F395">
            <v>73</v>
          </cell>
        </row>
        <row r="396">
          <cell r="A396" t="str">
            <v>2024b24011</v>
          </cell>
          <cell r="B396" t="str">
            <v>郭松林</v>
          </cell>
          <cell r="C396" t="str">
            <v>车辆24-1</v>
          </cell>
          <cell r="D396" t="str">
            <v>车辆工程</v>
          </cell>
          <cell r="E396">
            <v>3.23</v>
          </cell>
          <cell r="F396">
            <v>87</v>
          </cell>
        </row>
        <row r="397">
          <cell r="A397" t="str">
            <v>2024b24012</v>
          </cell>
          <cell r="B397" t="str">
            <v>谢立彬</v>
          </cell>
          <cell r="C397" t="str">
            <v>车辆24-1</v>
          </cell>
          <cell r="D397" t="str">
            <v>车辆工程</v>
          </cell>
          <cell r="E397">
            <v>3.221</v>
          </cell>
          <cell r="F397">
            <v>71</v>
          </cell>
        </row>
        <row r="398">
          <cell r="A398" t="str">
            <v>2024b24013</v>
          </cell>
          <cell r="B398" t="str">
            <v>董程宇</v>
          </cell>
          <cell r="C398" t="str">
            <v>车辆24-1</v>
          </cell>
          <cell r="D398" t="str">
            <v>车辆工程</v>
          </cell>
          <cell r="E398">
            <v>3.326</v>
          </cell>
          <cell r="F398">
            <v>75</v>
          </cell>
        </row>
        <row r="399">
          <cell r="A399" t="str">
            <v>2024b24014</v>
          </cell>
          <cell r="B399" t="str">
            <v>陈硕</v>
          </cell>
          <cell r="C399" t="str">
            <v>车辆24-1</v>
          </cell>
          <cell r="D399" t="str">
            <v>车辆工程</v>
          </cell>
          <cell r="E399">
            <v>2.547</v>
          </cell>
          <cell r="F399">
            <v>77</v>
          </cell>
        </row>
        <row r="400">
          <cell r="A400" t="str">
            <v>2024b24015</v>
          </cell>
          <cell r="B400" t="str">
            <v>卓玛次仁</v>
          </cell>
          <cell r="C400" t="str">
            <v>车辆24-1</v>
          </cell>
          <cell r="D400" t="str">
            <v>车辆工程</v>
          </cell>
          <cell r="E400">
            <v>2.334</v>
          </cell>
          <cell r="F400">
            <v>84</v>
          </cell>
        </row>
        <row r="401">
          <cell r="A401" t="str">
            <v>2024b24016</v>
          </cell>
          <cell r="B401" t="str">
            <v>龚月</v>
          </cell>
          <cell r="C401" t="str">
            <v>车辆24-1</v>
          </cell>
          <cell r="D401" t="str">
            <v>车辆工程</v>
          </cell>
          <cell r="E401">
            <v>2.663</v>
          </cell>
          <cell r="F401">
            <v>82</v>
          </cell>
        </row>
        <row r="402">
          <cell r="A402" t="str">
            <v>2024b24017</v>
          </cell>
          <cell r="B402" t="str">
            <v>彭宇轩</v>
          </cell>
          <cell r="C402" t="str">
            <v>车辆24-1</v>
          </cell>
          <cell r="D402" t="str">
            <v>车辆工程</v>
          </cell>
          <cell r="E402">
            <v>3.071</v>
          </cell>
          <cell r="F402">
            <v>77</v>
          </cell>
        </row>
        <row r="403">
          <cell r="A403" t="str">
            <v>2024b24018</v>
          </cell>
          <cell r="B403" t="str">
            <v>龚文想</v>
          </cell>
          <cell r="C403" t="str">
            <v>车辆24-1</v>
          </cell>
          <cell r="D403" t="str">
            <v>车辆工程</v>
          </cell>
          <cell r="E403">
            <v>1.318</v>
          </cell>
          <cell r="F403">
            <v>71</v>
          </cell>
        </row>
        <row r="404">
          <cell r="A404" t="str">
            <v>2024b24019</v>
          </cell>
          <cell r="B404" t="str">
            <v>杨崇波</v>
          </cell>
          <cell r="C404" t="str">
            <v>车辆24-1</v>
          </cell>
          <cell r="D404" t="str">
            <v>车辆工程</v>
          </cell>
          <cell r="E404">
            <v>3.415</v>
          </cell>
          <cell r="F404">
            <v>88</v>
          </cell>
        </row>
        <row r="405">
          <cell r="A405" t="str">
            <v>2024b24020</v>
          </cell>
          <cell r="B405" t="str">
            <v>陈登庆</v>
          </cell>
          <cell r="C405" t="str">
            <v>车辆24-1</v>
          </cell>
          <cell r="D405" t="str">
            <v>车辆工程</v>
          </cell>
          <cell r="E405">
            <v>2.159</v>
          </cell>
          <cell r="F405">
            <v>81</v>
          </cell>
        </row>
        <row r="406">
          <cell r="A406" t="str">
            <v>2024b24021</v>
          </cell>
          <cell r="B406" t="str">
            <v>邵子乐</v>
          </cell>
          <cell r="C406" t="str">
            <v>车辆24-1</v>
          </cell>
          <cell r="D406" t="str">
            <v>车辆工程</v>
          </cell>
          <cell r="E406">
            <v>3.503</v>
          </cell>
          <cell r="F406">
            <v>83</v>
          </cell>
        </row>
        <row r="407">
          <cell r="A407" t="str">
            <v>2024b24022</v>
          </cell>
          <cell r="B407" t="str">
            <v>江佳信</v>
          </cell>
          <cell r="C407" t="str">
            <v>车辆24-1</v>
          </cell>
          <cell r="D407" t="str">
            <v>车辆工程</v>
          </cell>
          <cell r="E407">
            <v>2.357</v>
          </cell>
          <cell r="F407">
            <v>95</v>
          </cell>
        </row>
        <row r="408">
          <cell r="A408" t="str">
            <v>2024b24023</v>
          </cell>
          <cell r="B408" t="str">
            <v>潘兴棋</v>
          </cell>
          <cell r="C408" t="str">
            <v>车辆24-1</v>
          </cell>
          <cell r="D408" t="str">
            <v>车辆工程</v>
          </cell>
          <cell r="E408">
            <v>1.407</v>
          </cell>
          <cell r="F408">
            <v>65</v>
          </cell>
        </row>
        <row r="409">
          <cell r="A409" t="str">
            <v>2024b24024</v>
          </cell>
          <cell r="B409" t="str">
            <v>何彬</v>
          </cell>
          <cell r="C409" t="str">
            <v>车辆24-1</v>
          </cell>
          <cell r="D409" t="str">
            <v>车辆工程</v>
          </cell>
          <cell r="E409">
            <v>2.691</v>
          </cell>
          <cell r="F409">
            <v>95</v>
          </cell>
        </row>
        <row r="410">
          <cell r="A410" t="str">
            <v>2024b24025</v>
          </cell>
          <cell r="B410" t="str">
            <v>罗布次仁</v>
          </cell>
          <cell r="C410" t="str">
            <v>车辆24-1</v>
          </cell>
          <cell r="D410" t="str">
            <v>车辆工程</v>
          </cell>
          <cell r="E410">
            <v>1.551</v>
          </cell>
          <cell r="F410">
            <v>75</v>
          </cell>
        </row>
        <row r="411">
          <cell r="A411" t="str">
            <v>2024b24026</v>
          </cell>
          <cell r="B411" t="str">
            <v>闫成章</v>
          </cell>
          <cell r="C411" t="str">
            <v>车辆24-1</v>
          </cell>
          <cell r="D411" t="str">
            <v>车辆工程</v>
          </cell>
          <cell r="E411">
            <v>2.623</v>
          </cell>
          <cell r="F411">
            <v>80</v>
          </cell>
        </row>
        <row r="412">
          <cell r="A412" t="str">
            <v>2024b24027</v>
          </cell>
          <cell r="B412" t="str">
            <v>贾宗华</v>
          </cell>
          <cell r="C412" t="str">
            <v>车辆24-1</v>
          </cell>
          <cell r="D412" t="str">
            <v>车辆工程</v>
          </cell>
          <cell r="E412">
            <v>2.629</v>
          </cell>
          <cell r="F412">
            <v>88</v>
          </cell>
        </row>
        <row r="413">
          <cell r="A413" t="str">
            <v>2024b24028</v>
          </cell>
          <cell r="B413" t="str">
            <v>喇远俊</v>
          </cell>
          <cell r="C413" t="str">
            <v>车辆24-1</v>
          </cell>
          <cell r="D413" t="str">
            <v>车辆工程</v>
          </cell>
          <cell r="E413">
            <v>2.607</v>
          </cell>
          <cell r="F413">
            <v>97</v>
          </cell>
        </row>
        <row r="414">
          <cell r="A414" t="str">
            <v>2024b60042</v>
          </cell>
          <cell r="B414" t="str">
            <v>朱明春</v>
          </cell>
          <cell r="C414" t="str">
            <v>车辆24-1</v>
          </cell>
          <cell r="D414" t="str">
            <v>车辆工程</v>
          </cell>
          <cell r="E414">
            <v>2.241</v>
          </cell>
          <cell r="F414">
            <v>71</v>
          </cell>
        </row>
        <row r="415">
          <cell r="A415" t="str">
            <v>2024b04039</v>
          </cell>
          <cell r="B415" t="str">
            <v>俞恺阳</v>
          </cell>
          <cell r="C415" t="str">
            <v>车辆24-2</v>
          </cell>
          <cell r="D415" t="str">
            <v>车辆工程</v>
          </cell>
          <cell r="E415">
            <v>1.954</v>
          </cell>
          <cell r="F415">
            <v>70</v>
          </cell>
        </row>
        <row r="416">
          <cell r="A416" t="str">
            <v>2024b21042</v>
          </cell>
          <cell r="B416" t="str">
            <v>潘泽奇</v>
          </cell>
          <cell r="C416" t="str">
            <v>车辆24-2</v>
          </cell>
          <cell r="D416" t="str">
            <v>车辆工程</v>
          </cell>
          <cell r="E416">
            <v>1.701</v>
          </cell>
          <cell r="F416">
            <v>67</v>
          </cell>
        </row>
        <row r="417">
          <cell r="A417" t="str">
            <v>2024b24031</v>
          </cell>
          <cell r="B417" t="str">
            <v>张喆</v>
          </cell>
          <cell r="C417" t="str">
            <v>车辆24-2</v>
          </cell>
          <cell r="D417" t="str">
            <v>车辆工程</v>
          </cell>
          <cell r="E417">
            <v>1.862</v>
          </cell>
          <cell r="F417">
            <v>81</v>
          </cell>
        </row>
        <row r="418">
          <cell r="A418" t="str">
            <v>2024b24032</v>
          </cell>
          <cell r="B418" t="str">
            <v>郑天</v>
          </cell>
          <cell r="C418" t="str">
            <v>车辆24-2</v>
          </cell>
          <cell r="D418" t="str">
            <v>车辆工程</v>
          </cell>
          <cell r="E418">
            <v>1.526</v>
          </cell>
          <cell r="F418">
            <v>61</v>
          </cell>
        </row>
        <row r="419">
          <cell r="A419" t="str">
            <v>2024b24033</v>
          </cell>
          <cell r="B419" t="str">
            <v>祁宏基</v>
          </cell>
          <cell r="C419" t="str">
            <v>车辆24-2</v>
          </cell>
          <cell r="D419" t="str">
            <v>车辆工程</v>
          </cell>
          <cell r="E419">
            <v>0.986</v>
          </cell>
          <cell r="F419">
            <v>49</v>
          </cell>
        </row>
        <row r="420">
          <cell r="A420" t="str">
            <v>2024b24034</v>
          </cell>
          <cell r="B420" t="str">
            <v>严曾宝</v>
          </cell>
          <cell r="C420" t="str">
            <v>车辆24-2</v>
          </cell>
          <cell r="D420" t="str">
            <v>车辆工程</v>
          </cell>
          <cell r="E420">
            <v>2.301</v>
          </cell>
          <cell r="F420">
            <v>82</v>
          </cell>
        </row>
        <row r="421">
          <cell r="A421" t="str">
            <v>2024b24035</v>
          </cell>
          <cell r="B421" t="str">
            <v>何宁</v>
          </cell>
          <cell r="C421" t="str">
            <v>车辆24-2</v>
          </cell>
          <cell r="D421" t="str">
            <v>车辆工程</v>
          </cell>
          <cell r="E421">
            <v>1.987</v>
          </cell>
          <cell r="F421">
            <v>90</v>
          </cell>
        </row>
        <row r="422">
          <cell r="A422" t="str">
            <v>2024b24036</v>
          </cell>
          <cell r="B422" t="str">
            <v>徐盛义</v>
          </cell>
          <cell r="C422" t="str">
            <v>车辆24-2</v>
          </cell>
          <cell r="D422" t="str">
            <v>车辆工程</v>
          </cell>
          <cell r="E422">
            <v>3.242</v>
          </cell>
          <cell r="F422">
            <v>76</v>
          </cell>
        </row>
        <row r="423">
          <cell r="A423" t="str">
            <v>2024b24037</v>
          </cell>
          <cell r="B423" t="str">
            <v>王星宇</v>
          </cell>
          <cell r="C423" t="str">
            <v>车辆24-2</v>
          </cell>
          <cell r="D423" t="str">
            <v>车辆工程</v>
          </cell>
          <cell r="E423">
            <v>1.733</v>
          </cell>
        </row>
        <row r="424">
          <cell r="A424" t="str">
            <v>2024b24038</v>
          </cell>
          <cell r="B424" t="str">
            <v>吴夏祺</v>
          </cell>
          <cell r="C424" t="str">
            <v>车辆24-2</v>
          </cell>
          <cell r="D424" t="str">
            <v>车辆工程</v>
          </cell>
          <cell r="E424">
            <v>2.112</v>
          </cell>
          <cell r="F424">
            <v>70</v>
          </cell>
        </row>
        <row r="425">
          <cell r="A425" t="str">
            <v>2024b24039</v>
          </cell>
          <cell r="B425" t="str">
            <v>赖江荣</v>
          </cell>
          <cell r="C425" t="str">
            <v>车辆24-2</v>
          </cell>
          <cell r="D425" t="str">
            <v>车辆工程</v>
          </cell>
          <cell r="E425">
            <v>2.17</v>
          </cell>
          <cell r="F425">
            <v>72</v>
          </cell>
        </row>
        <row r="426">
          <cell r="A426" t="str">
            <v>2024b24040</v>
          </cell>
          <cell r="B426" t="str">
            <v>范嘉靖</v>
          </cell>
          <cell r="C426" t="str">
            <v>车辆24-2</v>
          </cell>
          <cell r="D426" t="str">
            <v>车辆工程</v>
          </cell>
          <cell r="E426">
            <v>2.838</v>
          </cell>
          <cell r="F426">
            <v>76</v>
          </cell>
        </row>
        <row r="427">
          <cell r="A427" t="str">
            <v>2024b24041</v>
          </cell>
          <cell r="B427" t="str">
            <v>吴新建</v>
          </cell>
          <cell r="C427" t="str">
            <v>车辆24-2</v>
          </cell>
          <cell r="D427" t="str">
            <v>车辆工程</v>
          </cell>
          <cell r="E427">
            <v>1.945</v>
          </cell>
          <cell r="F427">
            <v>70</v>
          </cell>
        </row>
        <row r="428">
          <cell r="A428" t="str">
            <v>2024b24042</v>
          </cell>
          <cell r="B428" t="str">
            <v>高晨耀</v>
          </cell>
          <cell r="C428" t="str">
            <v>车辆24-2</v>
          </cell>
          <cell r="D428" t="str">
            <v>车辆工程</v>
          </cell>
          <cell r="E428">
            <v>2.528</v>
          </cell>
          <cell r="F428">
            <v>88</v>
          </cell>
        </row>
        <row r="429">
          <cell r="A429" t="str">
            <v>2024b24043</v>
          </cell>
          <cell r="B429" t="str">
            <v>燕飞</v>
          </cell>
          <cell r="C429" t="str">
            <v>车辆24-2</v>
          </cell>
          <cell r="D429" t="str">
            <v>车辆工程</v>
          </cell>
          <cell r="E429">
            <v>3.937</v>
          </cell>
          <cell r="F429">
            <v>71</v>
          </cell>
        </row>
        <row r="430">
          <cell r="A430" t="str">
            <v>2024b24044</v>
          </cell>
          <cell r="B430" t="str">
            <v>彭宇峰</v>
          </cell>
          <cell r="C430" t="str">
            <v>车辆24-2</v>
          </cell>
          <cell r="D430" t="str">
            <v>车辆工程</v>
          </cell>
          <cell r="E430">
            <v>2.282</v>
          </cell>
          <cell r="F430">
            <v>83</v>
          </cell>
        </row>
        <row r="431">
          <cell r="A431" t="str">
            <v>2024b24045</v>
          </cell>
          <cell r="B431" t="str">
            <v>王俊豪</v>
          </cell>
          <cell r="C431" t="str">
            <v>车辆24-2</v>
          </cell>
          <cell r="D431" t="str">
            <v>车辆工程</v>
          </cell>
          <cell r="E431">
            <v>3.214</v>
          </cell>
          <cell r="F431">
            <v>81</v>
          </cell>
        </row>
        <row r="432">
          <cell r="A432" t="str">
            <v>2024b24046</v>
          </cell>
          <cell r="B432" t="str">
            <v>周旗</v>
          </cell>
          <cell r="C432" t="str">
            <v>车辆24-2</v>
          </cell>
          <cell r="D432" t="str">
            <v>车辆工程</v>
          </cell>
          <cell r="E432">
            <v>2.712</v>
          </cell>
          <cell r="F432">
            <v>80</v>
          </cell>
        </row>
        <row r="433">
          <cell r="A433" t="str">
            <v>2024b24047</v>
          </cell>
          <cell r="B433" t="str">
            <v>袁振瀚</v>
          </cell>
          <cell r="C433" t="str">
            <v>车辆24-2</v>
          </cell>
          <cell r="D433" t="str">
            <v>车辆工程</v>
          </cell>
          <cell r="E433">
            <v>3.193</v>
          </cell>
          <cell r="F433">
            <v>81</v>
          </cell>
        </row>
        <row r="434">
          <cell r="A434" t="str">
            <v>2024b24048</v>
          </cell>
          <cell r="B434" t="str">
            <v>王焕青</v>
          </cell>
          <cell r="C434" t="str">
            <v>车辆24-2</v>
          </cell>
          <cell r="D434" t="str">
            <v>车辆工程</v>
          </cell>
          <cell r="E434">
            <v>2.107</v>
          </cell>
          <cell r="F434">
            <v>76</v>
          </cell>
        </row>
        <row r="435">
          <cell r="A435" t="str">
            <v>2024b24049</v>
          </cell>
          <cell r="B435" t="str">
            <v>张裕福</v>
          </cell>
          <cell r="C435" t="str">
            <v>车辆24-2</v>
          </cell>
          <cell r="D435" t="str">
            <v>车辆工程</v>
          </cell>
          <cell r="E435">
            <v>2.611</v>
          </cell>
          <cell r="F435">
            <v>75</v>
          </cell>
        </row>
        <row r="436">
          <cell r="A436" t="str">
            <v>2024b24050</v>
          </cell>
          <cell r="B436" t="str">
            <v>黄泽睿</v>
          </cell>
          <cell r="C436" t="str">
            <v>车辆24-2</v>
          </cell>
          <cell r="D436" t="str">
            <v>车辆工程</v>
          </cell>
          <cell r="E436">
            <v>1.643</v>
          </cell>
          <cell r="F436">
            <v>42</v>
          </cell>
        </row>
        <row r="437">
          <cell r="A437" t="str">
            <v>2024b24051</v>
          </cell>
          <cell r="B437" t="str">
            <v>陈杰伟</v>
          </cell>
          <cell r="C437" t="str">
            <v>车辆24-2</v>
          </cell>
          <cell r="D437" t="str">
            <v>车辆工程</v>
          </cell>
          <cell r="E437">
            <v>2.624</v>
          </cell>
          <cell r="F437">
            <v>85</v>
          </cell>
        </row>
        <row r="438">
          <cell r="A438" t="str">
            <v>2024b24052</v>
          </cell>
          <cell r="B438" t="str">
            <v>蒙明浩</v>
          </cell>
          <cell r="C438" t="str">
            <v>车辆24-2</v>
          </cell>
          <cell r="D438" t="str">
            <v>车辆工程</v>
          </cell>
          <cell r="E438">
            <v>2.188</v>
          </cell>
          <cell r="F438">
            <v>80</v>
          </cell>
        </row>
        <row r="439">
          <cell r="A439" t="str">
            <v>2024b24053</v>
          </cell>
          <cell r="B439" t="str">
            <v>解卓</v>
          </cell>
          <cell r="C439" t="str">
            <v>车辆24-2</v>
          </cell>
          <cell r="D439" t="str">
            <v>车辆工程</v>
          </cell>
          <cell r="E439">
            <v>3.079</v>
          </cell>
          <cell r="F439">
            <v>75</v>
          </cell>
        </row>
        <row r="440">
          <cell r="A440" t="str">
            <v>2024b24054</v>
          </cell>
          <cell r="B440" t="str">
            <v>洛桑仁庆</v>
          </cell>
          <cell r="C440" t="str">
            <v>车辆24-2</v>
          </cell>
          <cell r="D440" t="str">
            <v>车辆工程</v>
          </cell>
          <cell r="E440">
            <v>1.938</v>
          </cell>
          <cell r="F440">
            <v>88</v>
          </cell>
        </row>
        <row r="441">
          <cell r="A441" t="str">
            <v>2024b24055</v>
          </cell>
          <cell r="B441" t="str">
            <v>周德海</v>
          </cell>
          <cell r="C441" t="str">
            <v>车辆24-2</v>
          </cell>
          <cell r="D441" t="str">
            <v>车辆工程</v>
          </cell>
          <cell r="E441">
            <v>3.434</v>
          </cell>
          <cell r="F441">
            <v>92</v>
          </cell>
        </row>
        <row r="442">
          <cell r="A442" t="str">
            <v>2024b24056</v>
          </cell>
          <cell r="B442" t="str">
            <v>董旺</v>
          </cell>
          <cell r="C442" t="str">
            <v>车辆24-2</v>
          </cell>
          <cell r="D442" t="str">
            <v>车辆工程</v>
          </cell>
          <cell r="E442">
            <v>2.334</v>
          </cell>
          <cell r="F442">
            <v>84</v>
          </cell>
        </row>
        <row r="443">
          <cell r="A443" t="str">
            <v>2024b24057</v>
          </cell>
          <cell r="B443" t="str">
            <v>魏秀岩</v>
          </cell>
          <cell r="C443" t="str">
            <v>车辆24-2</v>
          </cell>
          <cell r="D443" t="str">
            <v>车辆工程</v>
          </cell>
          <cell r="E443">
            <v>2.476</v>
          </cell>
          <cell r="F443">
            <v>84</v>
          </cell>
        </row>
        <row r="444">
          <cell r="A444" t="str">
            <v>2024b24058</v>
          </cell>
          <cell r="B444" t="str">
            <v>刘明恺</v>
          </cell>
          <cell r="C444" t="str">
            <v>车辆24-2</v>
          </cell>
          <cell r="D444" t="str">
            <v>车辆工程</v>
          </cell>
          <cell r="E444">
            <v>1.667</v>
          </cell>
          <cell r="F444">
            <v>90</v>
          </cell>
        </row>
        <row r="445">
          <cell r="A445" t="str">
            <v>2024b38028</v>
          </cell>
          <cell r="B445" t="str">
            <v>张琬婷</v>
          </cell>
          <cell r="C445" t="str">
            <v>车辆24-2</v>
          </cell>
          <cell r="D445" t="str">
            <v>车辆工程</v>
          </cell>
          <cell r="E445">
            <v>2.865</v>
          </cell>
          <cell r="F445">
            <v>83</v>
          </cell>
        </row>
        <row r="446">
          <cell r="A446" t="str">
            <v>2023b35051</v>
          </cell>
          <cell r="B446" t="str">
            <v>陈浩莛</v>
          </cell>
          <cell r="C446" t="str">
            <v>车辆S24-1</v>
          </cell>
          <cell r="D446" t="str">
            <v>车辆工程(专升本)</v>
          </cell>
          <cell r="E446">
            <v>3.033</v>
          </cell>
        </row>
        <row r="447">
          <cell r="A447" t="str">
            <v>2024b35001</v>
          </cell>
          <cell r="B447" t="str">
            <v>张智翔</v>
          </cell>
          <cell r="C447" t="str">
            <v>车辆S24-1</v>
          </cell>
          <cell r="D447" t="str">
            <v>车辆工程(专升本)</v>
          </cell>
          <cell r="E447">
            <v>1.801</v>
          </cell>
        </row>
        <row r="448">
          <cell r="A448" t="str">
            <v>2024b35002</v>
          </cell>
          <cell r="B448" t="str">
            <v>陈泽涛</v>
          </cell>
          <cell r="C448" t="str">
            <v>车辆S24-1</v>
          </cell>
          <cell r="D448" t="str">
            <v>车辆工程(专升本)</v>
          </cell>
          <cell r="E448">
            <v>2.618</v>
          </cell>
        </row>
        <row r="449">
          <cell r="A449" t="str">
            <v>2024b35003</v>
          </cell>
          <cell r="B449" t="str">
            <v>卢虹贝</v>
          </cell>
          <cell r="C449" t="str">
            <v>车辆S24-1</v>
          </cell>
          <cell r="D449" t="str">
            <v>车辆工程(专升本)</v>
          </cell>
          <cell r="E449">
            <v>3.307</v>
          </cell>
        </row>
        <row r="450">
          <cell r="A450" t="str">
            <v>2024b35004</v>
          </cell>
          <cell r="B450" t="str">
            <v>蔡一军</v>
          </cell>
          <cell r="C450" t="str">
            <v>车辆S24-1</v>
          </cell>
          <cell r="D450" t="str">
            <v>车辆工程(专升本)</v>
          </cell>
          <cell r="E450">
            <v>2.141</v>
          </cell>
        </row>
        <row r="451">
          <cell r="A451" t="str">
            <v>2024b35005</v>
          </cell>
          <cell r="B451" t="str">
            <v>陈超平</v>
          </cell>
          <cell r="C451" t="str">
            <v>车辆S24-1</v>
          </cell>
          <cell r="D451" t="str">
            <v>车辆工程(专升本)</v>
          </cell>
          <cell r="E451">
            <v>3.22</v>
          </cell>
        </row>
        <row r="452">
          <cell r="A452" t="str">
            <v>2024b35006</v>
          </cell>
          <cell r="B452" t="str">
            <v>黄梓豪</v>
          </cell>
          <cell r="C452" t="str">
            <v>车辆S24-1</v>
          </cell>
          <cell r="D452" t="str">
            <v>车辆工程(专升本)</v>
          </cell>
          <cell r="E452">
            <v>2.762</v>
          </cell>
        </row>
        <row r="453">
          <cell r="A453" t="str">
            <v>2024b35007</v>
          </cell>
          <cell r="B453" t="str">
            <v>金驰航</v>
          </cell>
          <cell r="C453" t="str">
            <v>车辆S24-1</v>
          </cell>
          <cell r="D453" t="str">
            <v>车辆工程(专升本)</v>
          </cell>
          <cell r="E453">
            <v>2.636</v>
          </cell>
        </row>
        <row r="454">
          <cell r="A454" t="str">
            <v>2024b35008</v>
          </cell>
          <cell r="B454" t="str">
            <v>谭昊</v>
          </cell>
          <cell r="C454" t="str">
            <v>车辆S24-1</v>
          </cell>
          <cell r="D454" t="str">
            <v>车辆工程(专升本)</v>
          </cell>
          <cell r="E454">
            <v>2.564</v>
          </cell>
        </row>
        <row r="455">
          <cell r="A455" t="str">
            <v>2024b35009</v>
          </cell>
          <cell r="B455" t="str">
            <v>孙金涛</v>
          </cell>
          <cell r="C455" t="str">
            <v>车辆S24-1</v>
          </cell>
          <cell r="D455" t="str">
            <v>车辆工程(专升本)</v>
          </cell>
          <cell r="E455">
            <v>2.59</v>
          </cell>
        </row>
        <row r="456">
          <cell r="A456" t="str">
            <v>2024b35010</v>
          </cell>
          <cell r="B456" t="str">
            <v>余杰</v>
          </cell>
          <cell r="C456" t="str">
            <v>车辆S24-1</v>
          </cell>
          <cell r="D456" t="str">
            <v>车辆工程(专升本)</v>
          </cell>
          <cell r="E456">
            <v>3.285</v>
          </cell>
        </row>
        <row r="457">
          <cell r="A457" t="str">
            <v>2024b35011</v>
          </cell>
          <cell r="B457" t="str">
            <v>钱俊杰</v>
          </cell>
          <cell r="C457" t="str">
            <v>车辆S24-1</v>
          </cell>
          <cell r="D457" t="str">
            <v>车辆工程(专升本)</v>
          </cell>
          <cell r="E457">
            <v>2.871</v>
          </cell>
        </row>
        <row r="458">
          <cell r="A458" t="str">
            <v>2024b35012</v>
          </cell>
          <cell r="B458" t="str">
            <v>毛赫源</v>
          </cell>
          <cell r="C458" t="str">
            <v>车辆S24-1</v>
          </cell>
          <cell r="D458" t="str">
            <v>车辆工程(专升本)</v>
          </cell>
          <cell r="E458">
            <v>2.573</v>
          </cell>
        </row>
        <row r="459">
          <cell r="A459" t="str">
            <v>2024b35013</v>
          </cell>
          <cell r="B459" t="str">
            <v>黄祺玮</v>
          </cell>
          <cell r="C459" t="str">
            <v>车辆S24-1</v>
          </cell>
          <cell r="D459" t="str">
            <v>车辆工程(专升本)</v>
          </cell>
          <cell r="E459">
            <v>3.154</v>
          </cell>
        </row>
        <row r="460">
          <cell r="A460" t="str">
            <v>2024b35014</v>
          </cell>
          <cell r="B460" t="str">
            <v>余彬豪</v>
          </cell>
          <cell r="C460" t="str">
            <v>车辆S24-1</v>
          </cell>
          <cell r="D460" t="str">
            <v>车辆工程(专升本)</v>
          </cell>
          <cell r="E460">
            <v>3.022</v>
          </cell>
        </row>
        <row r="461">
          <cell r="A461" t="str">
            <v>2024b35015</v>
          </cell>
          <cell r="B461" t="str">
            <v>汪士皓</v>
          </cell>
          <cell r="C461" t="str">
            <v>车辆S24-1</v>
          </cell>
          <cell r="D461" t="str">
            <v>车辆工程(专升本)</v>
          </cell>
          <cell r="E461">
            <v>3.043</v>
          </cell>
        </row>
        <row r="462">
          <cell r="A462" t="str">
            <v>2024b35016</v>
          </cell>
          <cell r="B462" t="str">
            <v>金可悦</v>
          </cell>
          <cell r="C462" t="str">
            <v>车辆S24-1</v>
          </cell>
          <cell r="D462" t="str">
            <v>车辆工程(专升本)</v>
          </cell>
          <cell r="E462">
            <v>2.302</v>
          </cell>
        </row>
        <row r="463">
          <cell r="A463" t="str">
            <v>2024b35017</v>
          </cell>
          <cell r="B463" t="str">
            <v>林创鎏</v>
          </cell>
          <cell r="C463" t="str">
            <v>车辆S24-1</v>
          </cell>
          <cell r="D463" t="str">
            <v>车辆工程(专升本)</v>
          </cell>
          <cell r="E463">
            <v>2.704</v>
          </cell>
        </row>
        <row r="464">
          <cell r="A464" t="str">
            <v>2024b35018</v>
          </cell>
          <cell r="B464" t="str">
            <v>赵张锐</v>
          </cell>
          <cell r="C464" t="str">
            <v>车辆S24-1</v>
          </cell>
          <cell r="D464" t="str">
            <v>车辆工程(专升本)</v>
          </cell>
          <cell r="E464">
            <v>2.718</v>
          </cell>
        </row>
        <row r="465">
          <cell r="A465" t="str">
            <v>2024b35019</v>
          </cell>
          <cell r="B465" t="str">
            <v>彭建章</v>
          </cell>
          <cell r="C465" t="str">
            <v>车辆S24-1</v>
          </cell>
          <cell r="D465" t="str">
            <v>车辆工程(专升本)</v>
          </cell>
          <cell r="E465">
            <v>2.422</v>
          </cell>
        </row>
        <row r="466">
          <cell r="A466" t="str">
            <v>2024b35020</v>
          </cell>
          <cell r="B466" t="str">
            <v>余庆涛</v>
          </cell>
          <cell r="C466" t="str">
            <v>车辆S24-1</v>
          </cell>
          <cell r="D466" t="str">
            <v>车辆工程(专升本)</v>
          </cell>
          <cell r="E466">
            <v>3.079</v>
          </cell>
        </row>
        <row r="467">
          <cell r="A467" t="str">
            <v>2024b35021</v>
          </cell>
          <cell r="B467" t="str">
            <v>段海霞</v>
          </cell>
          <cell r="C467" t="str">
            <v>车辆S24-1</v>
          </cell>
          <cell r="D467" t="str">
            <v>车辆工程(专升本)</v>
          </cell>
          <cell r="E467">
            <v>3.189</v>
          </cell>
        </row>
        <row r="468">
          <cell r="A468" t="str">
            <v>2024b35022</v>
          </cell>
          <cell r="B468" t="str">
            <v>杨泽勇</v>
          </cell>
          <cell r="C468" t="str">
            <v>车辆S24-1</v>
          </cell>
          <cell r="D468" t="str">
            <v>车辆工程(专升本)</v>
          </cell>
          <cell r="E468">
            <v>1.892</v>
          </cell>
        </row>
        <row r="469">
          <cell r="A469" t="str">
            <v>2024b35023</v>
          </cell>
          <cell r="B469" t="str">
            <v>魏尧超</v>
          </cell>
          <cell r="C469" t="str">
            <v>车辆S24-1</v>
          </cell>
          <cell r="D469" t="str">
            <v>车辆工程(专升本)</v>
          </cell>
          <cell r="E469">
            <v>2.351</v>
          </cell>
        </row>
        <row r="470">
          <cell r="A470" t="str">
            <v>2024b35024</v>
          </cell>
          <cell r="B470" t="str">
            <v>韩逸超</v>
          </cell>
          <cell r="C470" t="str">
            <v>车辆S24-1</v>
          </cell>
          <cell r="D470" t="str">
            <v>车辆工程(专升本)</v>
          </cell>
          <cell r="E470">
            <v>2.732</v>
          </cell>
        </row>
        <row r="471">
          <cell r="A471" t="str">
            <v>2024b35025</v>
          </cell>
          <cell r="B471" t="str">
            <v>孔泽成</v>
          </cell>
          <cell r="C471" t="str">
            <v>车辆S24-1</v>
          </cell>
          <cell r="D471" t="str">
            <v>车辆工程(专升本)</v>
          </cell>
          <cell r="E471">
            <v>1.465</v>
          </cell>
        </row>
        <row r="472">
          <cell r="A472" t="str">
            <v>2024b35026</v>
          </cell>
          <cell r="B472" t="str">
            <v>王仁斌</v>
          </cell>
          <cell r="C472" t="str">
            <v>车辆S24-1</v>
          </cell>
          <cell r="D472" t="str">
            <v>车辆工程(专升本)</v>
          </cell>
          <cell r="E472">
            <v>1.284</v>
          </cell>
        </row>
        <row r="473">
          <cell r="A473" t="str">
            <v>2024b35027</v>
          </cell>
          <cell r="B473" t="str">
            <v>潘媛玲</v>
          </cell>
          <cell r="C473" t="str">
            <v>车辆S24-1</v>
          </cell>
          <cell r="D473" t="str">
            <v>车辆工程(专升本)</v>
          </cell>
          <cell r="E473">
            <v>3.169</v>
          </cell>
        </row>
        <row r="474">
          <cell r="A474" t="str">
            <v>2024b35028</v>
          </cell>
          <cell r="B474" t="str">
            <v>方文豪</v>
          </cell>
          <cell r="C474" t="str">
            <v>车辆S24-1</v>
          </cell>
          <cell r="D474" t="str">
            <v>车辆工程(专升本)</v>
          </cell>
          <cell r="E474">
            <v>3.116</v>
          </cell>
        </row>
        <row r="475">
          <cell r="A475" t="str">
            <v>2024b35029</v>
          </cell>
          <cell r="B475" t="str">
            <v>庄召山</v>
          </cell>
          <cell r="C475" t="str">
            <v>车辆S24-1</v>
          </cell>
          <cell r="D475" t="str">
            <v>车辆工程(专升本)</v>
          </cell>
          <cell r="E475">
            <v>2.759</v>
          </cell>
        </row>
        <row r="476">
          <cell r="A476" t="str">
            <v>2024b35030</v>
          </cell>
          <cell r="B476" t="str">
            <v>张骏杰</v>
          </cell>
          <cell r="C476" t="str">
            <v>车辆S24-1</v>
          </cell>
          <cell r="D476" t="str">
            <v>车辆工程(专升本)</v>
          </cell>
          <cell r="E476">
            <v>2.854</v>
          </cell>
        </row>
        <row r="477">
          <cell r="A477" t="str">
            <v>2024b35031</v>
          </cell>
          <cell r="B477" t="str">
            <v>叶菁鸯</v>
          </cell>
          <cell r="C477" t="str">
            <v>车辆S24-1</v>
          </cell>
          <cell r="D477" t="str">
            <v>车辆工程(专升本)</v>
          </cell>
          <cell r="E477">
            <v>3.289</v>
          </cell>
        </row>
        <row r="478">
          <cell r="A478" t="str">
            <v>2024b35032</v>
          </cell>
          <cell r="B478" t="str">
            <v>胡镇南</v>
          </cell>
          <cell r="C478" t="str">
            <v>车辆S24-1</v>
          </cell>
          <cell r="D478" t="str">
            <v>车辆工程(专升本)</v>
          </cell>
          <cell r="E478">
            <v>3.416</v>
          </cell>
        </row>
        <row r="479">
          <cell r="A479" t="str">
            <v>2024b35034</v>
          </cell>
          <cell r="B479" t="str">
            <v>龚文天</v>
          </cell>
          <cell r="C479" t="str">
            <v>车辆S24-1</v>
          </cell>
          <cell r="D479" t="str">
            <v>车辆工程(专升本)</v>
          </cell>
          <cell r="E479">
            <v>3.212</v>
          </cell>
        </row>
        <row r="480">
          <cell r="A480" t="str">
            <v>2024b35035</v>
          </cell>
          <cell r="B480" t="str">
            <v>汪军</v>
          </cell>
          <cell r="C480" t="str">
            <v>车辆S24-1</v>
          </cell>
          <cell r="D480" t="str">
            <v>车辆工程(专升本)</v>
          </cell>
          <cell r="E480">
            <v>3.018</v>
          </cell>
        </row>
        <row r="481">
          <cell r="A481" t="str">
            <v>2024b35036</v>
          </cell>
          <cell r="B481" t="str">
            <v>刘宇凡</v>
          </cell>
          <cell r="C481" t="str">
            <v>车辆S24-1</v>
          </cell>
          <cell r="D481" t="str">
            <v>车辆工程(专升本)</v>
          </cell>
          <cell r="E481">
            <v>2.838</v>
          </cell>
        </row>
        <row r="482">
          <cell r="A482" t="str">
            <v>2024b35037</v>
          </cell>
          <cell r="B482" t="str">
            <v>张雨鑫</v>
          </cell>
          <cell r="C482" t="str">
            <v>车辆S24-1</v>
          </cell>
          <cell r="D482" t="str">
            <v>车辆工程(专升本)</v>
          </cell>
          <cell r="E482">
            <v>2.104</v>
          </cell>
        </row>
        <row r="483">
          <cell r="A483" t="str">
            <v>2024b35038</v>
          </cell>
          <cell r="B483" t="str">
            <v>谢宇诚</v>
          </cell>
          <cell r="C483" t="str">
            <v>车辆S24-1</v>
          </cell>
          <cell r="D483" t="str">
            <v>车辆工程(专升本)</v>
          </cell>
          <cell r="E483">
            <v>3</v>
          </cell>
        </row>
        <row r="484">
          <cell r="A484" t="str">
            <v>2024b35039</v>
          </cell>
          <cell r="B484" t="str">
            <v>徐永熙</v>
          </cell>
          <cell r="C484" t="str">
            <v>车辆S24-1</v>
          </cell>
          <cell r="D484" t="str">
            <v>车辆工程(专升本)</v>
          </cell>
          <cell r="E484">
            <v>2.862</v>
          </cell>
        </row>
        <row r="485">
          <cell r="A485" t="str">
            <v>2024b35040</v>
          </cell>
          <cell r="B485" t="str">
            <v>陶晓隆</v>
          </cell>
          <cell r="C485" t="str">
            <v>车辆S24-1</v>
          </cell>
          <cell r="D485" t="str">
            <v>车辆工程(专升本)</v>
          </cell>
          <cell r="E485">
            <v>2.591</v>
          </cell>
        </row>
        <row r="486">
          <cell r="A486" t="str">
            <v>2024b35041</v>
          </cell>
          <cell r="B486" t="str">
            <v>郑程</v>
          </cell>
          <cell r="C486" t="str">
            <v>车辆S24-1</v>
          </cell>
          <cell r="D486" t="str">
            <v>车辆工程(专升本)</v>
          </cell>
          <cell r="E486">
            <v>2.64</v>
          </cell>
        </row>
        <row r="487">
          <cell r="A487" t="str">
            <v>2024b35042</v>
          </cell>
          <cell r="B487" t="str">
            <v>王佳琦</v>
          </cell>
          <cell r="C487" t="str">
            <v>车辆S24-1</v>
          </cell>
          <cell r="D487" t="str">
            <v>车辆工程(专升本)</v>
          </cell>
          <cell r="E487">
            <v>2.594</v>
          </cell>
        </row>
        <row r="488">
          <cell r="A488" t="str">
            <v>2024b35043</v>
          </cell>
          <cell r="B488" t="str">
            <v>陈嘉宁</v>
          </cell>
          <cell r="C488" t="str">
            <v>车辆S24-1</v>
          </cell>
          <cell r="D488" t="str">
            <v>车辆工程(专升本)</v>
          </cell>
          <cell r="E488">
            <v>3.007</v>
          </cell>
        </row>
        <row r="489">
          <cell r="A489" t="str">
            <v>2024b35044</v>
          </cell>
          <cell r="B489" t="str">
            <v>王子易</v>
          </cell>
          <cell r="C489" t="str">
            <v>车辆S24-1</v>
          </cell>
          <cell r="D489" t="str">
            <v>车辆工程(专升本)</v>
          </cell>
          <cell r="E489">
            <v>2.822</v>
          </cell>
        </row>
        <row r="490">
          <cell r="A490" t="str">
            <v>2024b35045</v>
          </cell>
          <cell r="B490" t="str">
            <v>陆晨浩</v>
          </cell>
          <cell r="C490" t="str">
            <v>车辆S24-1</v>
          </cell>
          <cell r="D490" t="str">
            <v>车辆工程(专升本)</v>
          </cell>
          <cell r="E490">
            <v>3.107</v>
          </cell>
        </row>
        <row r="491">
          <cell r="A491" t="str">
            <v>2024b35046</v>
          </cell>
          <cell r="B491" t="str">
            <v>吴晨卉</v>
          </cell>
          <cell r="C491" t="str">
            <v>车辆S24-2</v>
          </cell>
          <cell r="D491" t="str">
            <v>车辆工程(专升本)</v>
          </cell>
          <cell r="E491">
            <v>2.705</v>
          </cell>
        </row>
        <row r="492">
          <cell r="A492" t="str">
            <v>2024b35047</v>
          </cell>
          <cell r="B492" t="str">
            <v>陆雨松</v>
          </cell>
          <cell r="C492" t="str">
            <v>车辆S24-2</v>
          </cell>
          <cell r="D492" t="str">
            <v>车辆工程(专升本)</v>
          </cell>
          <cell r="E492">
            <v>3.258</v>
          </cell>
        </row>
        <row r="493">
          <cell r="A493" t="str">
            <v>2024b35048</v>
          </cell>
          <cell r="B493" t="str">
            <v>丁磊</v>
          </cell>
          <cell r="C493" t="str">
            <v>车辆S24-2</v>
          </cell>
          <cell r="D493" t="str">
            <v>车辆工程(专升本)</v>
          </cell>
          <cell r="E493">
            <v>2.428</v>
          </cell>
        </row>
        <row r="494">
          <cell r="A494" t="str">
            <v>2024b35049</v>
          </cell>
          <cell r="B494" t="str">
            <v>董鑫涛</v>
          </cell>
          <cell r="C494" t="str">
            <v>车辆S24-2</v>
          </cell>
          <cell r="D494" t="str">
            <v>车辆工程(专升本)</v>
          </cell>
          <cell r="E494">
            <v>2.896</v>
          </cell>
        </row>
        <row r="495">
          <cell r="A495" t="str">
            <v>2024b35050</v>
          </cell>
          <cell r="B495" t="str">
            <v>丁佳怡</v>
          </cell>
          <cell r="C495" t="str">
            <v>车辆S24-2</v>
          </cell>
          <cell r="D495" t="str">
            <v>车辆工程(专升本)</v>
          </cell>
          <cell r="E495">
            <v>3.518</v>
          </cell>
        </row>
        <row r="496">
          <cell r="A496" t="str">
            <v>2024b35051</v>
          </cell>
          <cell r="B496" t="str">
            <v>唐科宇</v>
          </cell>
          <cell r="C496" t="str">
            <v>车辆S24-2</v>
          </cell>
          <cell r="D496" t="str">
            <v>车辆工程(专升本)</v>
          </cell>
          <cell r="E496">
            <v>2.99</v>
          </cell>
        </row>
        <row r="497">
          <cell r="A497" t="str">
            <v>2024b35052</v>
          </cell>
          <cell r="B497" t="str">
            <v>冯嘉锋</v>
          </cell>
          <cell r="C497" t="str">
            <v>车辆S24-2</v>
          </cell>
          <cell r="D497" t="str">
            <v>车辆工程(专升本)</v>
          </cell>
          <cell r="E497">
            <v>3.278</v>
          </cell>
        </row>
        <row r="498">
          <cell r="A498" t="str">
            <v>2024b35053</v>
          </cell>
          <cell r="B498" t="str">
            <v>潘承昱</v>
          </cell>
          <cell r="C498" t="str">
            <v>车辆S24-2</v>
          </cell>
          <cell r="D498" t="str">
            <v>车辆工程(专升本)</v>
          </cell>
          <cell r="E498">
            <v>2.554</v>
          </cell>
        </row>
        <row r="499">
          <cell r="A499" t="str">
            <v>2024b35054</v>
          </cell>
          <cell r="B499" t="str">
            <v>吴琦</v>
          </cell>
          <cell r="C499" t="str">
            <v>车辆S24-2</v>
          </cell>
          <cell r="D499" t="str">
            <v>车辆工程(专升本)</v>
          </cell>
          <cell r="E499">
            <v>2.521</v>
          </cell>
        </row>
        <row r="500">
          <cell r="A500" t="str">
            <v>2024b35055</v>
          </cell>
          <cell r="B500" t="str">
            <v>董雨舒</v>
          </cell>
          <cell r="C500" t="str">
            <v>车辆S24-2</v>
          </cell>
          <cell r="D500" t="str">
            <v>车辆工程(专升本)</v>
          </cell>
          <cell r="E500">
            <v>2.693</v>
          </cell>
        </row>
        <row r="501">
          <cell r="A501" t="str">
            <v>2024b35056</v>
          </cell>
          <cell r="B501" t="str">
            <v>应健</v>
          </cell>
          <cell r="C501" t="str">
            <v>车辆S24-2</v>
          </cell>
          <cell r="D501" t="str">
            <v>车辆工程(专升本)</v>
          </cell>
          <cell r="E501">
            <v>2.546</v>
          </cell>
        </row>
        <row r="502">
          <cell r="A502" t="str">
            <v>2024b35057</v>
          </cell>
          <cell r="B502" t="str">
            <v>夏福根</v>
          </cell>
          <cell r="C502" t="str">
            <v>车辆S24-2</v>
          </cell>
          <cell r="D502" t="str">
            <v>车辆工程(专升本)</v>
          </cell>
          <cell r="E502">
            <v>2.971</v>
          </cell>
        </row>
        <row r="503">
          <cell r="A503" t="str">
            <v>2024b35058</v>
          </cell>
          <cell r="B503" t="str">
            <v>谢文辉</v>
          </cell>
          <cell r="C503" t="str">
            <v>车辆S24-2</v>
          </cell>
          <cell r="D503" t="str">
            <v>车辆工程(专升本)</v>
          </cell>
          <cell r="E503">
            <v>3.359</v>
          </cell>
        </row>
        <row r="504">
          <cell r="A504" t="str">
            <v>2024b35059</v>
          </cell>
          <cell r="B504" t="str">
            <v>郑佳波</v>
          </cell>
          <cell r="C504" t="str">
            <v>车辆S24-2</v>
          </cell>
          <cell r="D504" t="str">
            <v>车辆工程(专升本)</v>
          </cell>
          <cell r="E504">
            <v>2.268</v>
          </cell>
        </row>
        <row r="505">
          <cell r="A505" t="str">
            <v>2024b35060</v>
          </cell>
          <cell r="B505" t="str">
            <v>陈驰</v>
          </cell>
          <cell r="C505" t="str">
            <v>车辆S24-2</v>
          </cell>
          <cell r="D505" t="str">
            <v>车辆工程(专升本)</v>
          </cell>
          <cell r="E505">
            <v>3.549</v>
          </cell>
        </row>
        <row r="506">
          <cell r="A506" t="str">
            <v>2024b35061</v>
          </cell>
          <cell r="B506" t="str">
            <v>郑虹萍</v>
          </cell>
          <cell r="C506" t="str">
            <v>车辆S24-2</v>
          </cell>
          <cell r="D506" t="str">
            <v>车辆工程(专升本)</v>
          </cell>
          <cell r="E506">
            <v>3.03</v>
          </cell>
        </row>
        <row r="507">
          <cell r="A507" t="str">
            <v>2024b35062</v>
          </cell>
          <cell r="B507" t="str">
            <v>吴泽炯</v>
          </cell>
          <cell r="C507" t="str">
            <v>车辆S24-2</v>
          </cell>
          <cell r="D507" t="str">
            <v>车辆工程(专升本)</v>
          </cell>
          <cell r="E507">
            <v>3.186</v>
          </cell>
        </row>
        <row r="508">
          <cell r="A508" t="str">
            <v>2024b35063</v>
          </cell>
          <cell r="B508" t="str">
            <v>陈瑞杭</v>
          </cell>
          <cell r="C508" t="str">
            <v>车辆S24-2</v>
          </cell>
          <cell r="D508" t="str">
            <v>车辆工程(专升本)</v>
          </cell>
          <cell r="E508">
            <v>2.599</v>
          </cell>
        </row>
        <row r="509">
          <cell r="A509" t="str">
            <v>2024b35064</v>
          </cell>
          <cell r="B509" t="str">
            <v>吴嘉</v>
          </cell>
          <cell r="C509" t="str">
            <v>车辆S24-2</v>
          </cell>
          <cell r="D509" t="str">
            <v>车辆工程(专升本)</v>
          </cell>
          <cell r="E509">
            <v>2.56</v>
          </cell>
        </row>
        <row r="510">
          <cell r="A510" t="str">
            <v>2024b35065</v>
          </cell>
          <cell r="B510" t="str">
            <v>李闻都</v>
          </cell>
          <cell r="C510" t="str">
            <v>车辆S24-2</v>
          </cell>
          <cell r="D510" t="str">
            <v>车辆工程(专升本)</v>
          </cell>
          <cell r="E510">
            <v>2.868</v>
          </cell>
        </row>
        <row r="511">
          <cell r="A511" t="str">
            <v>2024b35066</v>
          </cell>
          <cell r="B511" t="str">
            <v>马康铭</v>
          </cell>
          <cell r="C511" t="str">
            <v>车辆S24-2</v>
          </cell>
          <cell r="D511" t="str">
            <v>车辆工程(专升本)</v>
          </cell>
          <cell r="E511">
            <v>2.384</v>
          </cell>
        </row>
        <row r="512">
          <cell r="A512" t="str">
            <v>2024b35067</v>
          </cell>
          <cell r="B512" t="str">
            <v>罗骁桐</v>
          </cell>
          <cell r="C512" t="str">
            <v>车辆S24-2</v>
          </cell>
          <cell r="D512" t="str">
            <v>车辆工程(专升本)</v>
          </cell>
          <cell r="E512">
            <v>2.774</v>
          </cell>
        </row>
        <row r="513">
          <cell r="A513" t="str">
            <v>2024b35068</v>
          </cell>
          <cell r="B513" t="str">
            <v>严之浩</v>
          </cell>
          <cell r="C513" t="str">
            <v>车辆S24-2</v>
          </cell>
          <cell r="D513" t="str">
            <v>车辆工程(专升本)</v>
          </cell>
          <cell r="E513">
            <v>2.642</v>
          </cell>
        </row>
        <row r="514">
          <cell r="A514" t="str">
            <v>2024b35069</v>
          </cell>
          <cell r="B514" t="str">
            <v>张一帆</v>
          </cell>
          <cell r="C514" t="str">
            <v>车辆S24-2</v>
          </cell>
          <cell r="D514" t="str">
            <v>车辆工程(专升本)</v>
          </cell>
          <cell r="E514">
            <v>2.123</v>
          </cell>
        </row>
        <row r="515">
          <cell r="A515" t="str">
            <v>2024b35070</v>
          </cell>
          <cell r="B515" t="str">
            <v>胡泉</v>
          </cell>
          <cell r="C515" t="str">
            <v>车辆S24-2</v>
          </cell>
          <cell r="D515" t="str">
            <v>车辆工程(专升本)</v>
          </cell>
          <cell r="E515">
            <v>2.588</v>
          </cell>
        </row>
        <row r="516">
          <cell r="A516" t="str">
            <v>2024b35071</v>
          </cell>
          <cell r="B516" t="str">
            <v>傅正洋</v>
          </cell>
          <cell r="C516" t="str">
            <v>车辆S24-2</v>
          </cell>
          <cell r="D516" t="str">
            <v>车辆工程(专升本)</v>
          </cell>
          <cell r="E516">
            <v>2.876</v>
          </cell>
        </row>
        <row r="517">
          <cell r="A517" t="str">
            <v>2024b35072</v>
          </cell>
          <cell r="B517" t="str">
            <v>孙逸飞</v>
          </cell>
          <cell r="C517" t="str">
            <v>车辆S24-2</v>
          </cell>
          <cell r="D517" t="str">
            <v>车辆工程(专升本)</v>
          </cell>
          <cell r="E517">
            <v>2.728</v>
          </cell>
        </row>
        <row r="518">
          <cell r="A518" t="str">
            <v>2024b35073</v>
          </cell>
          <cell r="B518" t="str">
            <v>李浩民</v>
          </cell>
          <cell r="C518" t="str">
            <v>车辆S24-2</v>
          </cell>
          <cell r="D518" t="str">
            <v>车辆工程(专升本)</v>
          </cell>
          <cell r="E518">
            <v>1.721</v>
          </cell>
        </row>
        <row r="519">
          <cell r="A519" t="str">
            <v>2024b35074</v>
          </cell>
          <cell r="B519" t="str">
            <v>刘薇</v>
          </cell>
          <cell r="C519" t="str">
            <v>车辆S24-2</v>
          </cell>
          <cell r="D519" t="str">
            <v>车辆工程(专升本)</v>
          </cell>
          <cell r="E519">
            <v>2.903</v>
          </cell>
        </row>
        <row r="520">
          <cell r="A520" t="str">
            <v>2024b35075</v>
          </cell>
          <cell r="B520" t="str">
            <v>金超宇</v>
          </cell>
          <cell r="C520" t="str">
            <v>车辆S24-2</v>
          </cell>
          <cell r="D520" t="str">
            <v>车辆工程(专升本)</v>
          </cell>
          <cell r="E520">
            <v>3.099</v>
          </cell>
        </row>
        <row r="521">
          <cell r="A521" t="str">
            <v>2024b35076</v>
          </cell>
          <cell r="B521" t="str">
            <v>胡佳斌</v>
          </cell>
          <cell r="C521" t="str">
            <v>车辆S24-2</v>
          </cell>
          <cell r="D521" t="str">
            <v>车辆工程(专升本)</v>
          </cell>
          <cell r="E521">
            <v>2.304</v>
          </cell>
        </row>
        <row r="522">
          <cell r="A522" t="str">
            <v>2024b35077</v>
          </cell>
          <cell r="B522" t="str">
            <v>王浚宏</v>
          </cell>
          <cell r="C522" t="str">
            <v>车辆S24-2</v>
          </cell>
          <cell r="D522" t="str">
            <v>车辆工程(专升本)</v>
          </cell>
          <cell r="E522">
            <v>2.733</v>
          </cell>
        </row>
        <row r="523">
          <cell r="A523" t="str">
            <v>2024b35078</v>
          </cell>
          <cell r="B523" t="str">
            <v>李烨成</v>
          </cell>
          <cell r="C523" t="str">
            <v>车辆S24-2</v>
          </cell>
          <cell r="D523" t="str">
            <v>车辆工程(专升本)</v>
          </cell>
          <cell r="E523">
            <v>3.196</v>
          </cell>
        </row>
        <row r="524">
          <cell r="A524" t="str">
            <v>2024b35079</v>
          </cell>
          <cell r="B524" t="str">
            <v>毛嘉翮</v>
          </cell>
          <cell r="C524" t="str">
            <v>车辆S24-2</v>
          </cell>
          <cell r="D524" t="str">
            <v>车辆工程(专升本)</v>
          </cell>
          <cell r="E524">
            <v>3.33</v>
          </cell>
        </row>
        <row r="525">
          <cell r="A525" t="str">
            <v>2024b35080</v>
          </cell>
          <cell r="B525" t="str">
            <v>盛云韬</v>
          </cell>
          <cell r="C525" t="str">
            <v>车辆S24-2</v>
          </cell>
          <cell r="D525" t="str">
            <v>车辆工程(专升本)</v>
          </cell>
          <cell r="E525">
            <v>2.577</v>
          </cell>
        </row>
        <row r="526">
          <cell r="A526" t="str">
            <v>2024b35081</v>
          </cell>
          <cell r="B526" t="str">
            <v>童毅坚</v>
          </cell>
          <cell r="C526" t="str">
            <v>车辆S24-2</v>
          </cell>
          <cell r="D526" t="str">
            <v>车辆工程(专升本)</v>
          </cell>
          <cell r="E526">
            <v>2.849</v>
          </cell>
        </row>
        <row r="527">
          <cell r="A527" t="str">
            <v>2024b35082</v>
          </cell>
          <cell r="B527" t="str">
            <v>徐炜尧</v>
          </cell>
          <cell r="C527" t="str">
            <v>车辆S24-2</v>
          </cell>
          <cell r="D527" t="str">
            <v>车辆工程(专升本)</v>
          </cell>
          <cell r="E527">
            <v>2.884</v>
          </cell>
        </row>
        <row r="528">
          <cell r="A528" t="str">
            <v>2024b35083</v>
          </cell>
          <cell r="B528" t="str">
            <v>董庆豹</v>
          </cell>
          <cell r="C528" t="str">
            <v>车辆S24-2</v>
          </cell>
          <cell r="D528" t="str">
            <v>车辆工程(专升本)</v>
          </cell>
          <cell r="E528">
            <v>3.43</v>
          </cell>
        </row>
        <row r="529">
          <cell r="A529" t="str">
            <v>2024b35084</v>
          </cell>
          <cell r="B529" t="str">
            <v>朱锦源</v>
          </cell>
          <cell r="C529" t="str">
            <v>车辆S24-2</v>
          </cell>
          <cell r="D529" t="str">
            <v>车辆工程(专升本)</v>
          </cell>
          <cell r="E529">
            <v>3.654</v>
          </cell>
        </row>
        <row r="530">
          <cell r="A530" t="str">
            <v>2024b35085</v>
          </cell>
          <cell r="B530" t="str">
            <v>李欢</v>
          </cell>
          <cell r="C530" t="str">
            <v>车辆S24-2</v>
          </cell>
          <cell r="D530" t="str">
            <v>车辆工程(专升本)</v>
          </cell>
          <cell r="E530">
            <v>3.215</v>
          </cell>
        </row>
        <row r="531">
          <cell r="A531" t="str">
            <v>2024b35086</v>
          </cell>
          <cell r="B531" t="str">
            <v>王永棋</v>
          </cell>
          <cell r="C531" t="str">
            <v>车辆S24-2</v>
          </cell>
          <cell r="D531" t="str">
            <v>车辆工程(专升本)</v>
          </cell>
          <cell r="E531">
            <v>2.68</v>
          </cell>
        </row>
        <row r="532">
          <cell r="A532" t="str">
            <v>2024b35087</v>
          </cell>
          <cell r="B532" t="str">
            <v>张博洋</v>
          </cell>
          <cell r="C532" t="str">
            <v>车辆S24-2</v>
          </cell>
          <cell r="D532" t="str">
            <v>车辆工程(专升本)</v>
          </cell>
          <cell r="E532">
            <v>3.251</v>
          </cell>
        </row>
        <row r="533">
          <cell r="A533" t="str">
            <v>2024b35088</v>
          </cell>
          <cell r="B533" t="str">
            <v>孙昕淼</v>
          </cell>
          <cell r="C533" t="str">
            <v>车辆S24-2</v>
          </cell>
          <cell r="D533" t="str">
            <v>车辆工程(专升本)</v>
          </cell>
          <cell r="E533">
            <v>2.97</v>
          </cell>
        </row>
        <row r="534">
          <cell r="A534" t="str">
            <v>2024b35089</v>
          </cell>
          <cell r="B534" t="str">
            <v>方朝晖</v>
          </cell>
          <cell r="C534" t="str">
            <v>车辆S24-2</v>
          </cell>
          <cell r="D534" t="str">
            <v>车辆工程(专升本)</v>
          </cell>
          <cell r="E534">
            <v>2.911</v>
          </cell>
        </row>
        <row r="535">
          <cell r="A535" t="str">
            <v>2024b35090</v>
          </cell>
          <cell r="B535" t="str">
            <v>朱健杭</v>
          </cell>
          <cell r="C535" t="str">
            <v>车辆S24-2</v>
          </cell>
          <cell r="D535" t="str">
            <v>车辆工程(专升本)</v>
          </cell>
          <cell r="E535">
            <v>2.401</v>
          </cell>
        </row>
        <row r="536">
          <cell r="A536" t="str">
            <v>2023b34038</v>
          </cell>
          <cell r="B536" t="str">
            <v>邓凡</v>
          </cell>
          <cell r="C536" t="str">
            <v>机器人24-1</v>
          </cell>
          <cell r="D536" t="str">
            <v>机器人工程</v>
          </cell>
          <cell r="E536">
            <v>0.638</v>
          </cell>
        </row>
        <row r="537">
          <cell r="A537" t="str">
            <v>2024b16033</v>
          </cell>
          <cell r="B537" t="str">
            <v>吴荧哲</v>
          </cell>
          <cell r="C537" t="str">
            <v>机器人24-1</v>
          </cell>
          <cell r="D537" t="str">
            <v>机器人工程</v>
          </cell>
          <cell r="E537">
            <v>1.715</v>
          </cell>
          <cell r="F537">
            <v>88</v>
          </cell>
        </row>
        <row r="538">
          <cell r="A538" t="str">
            <v>2024b34001</v>
          </cell>
          <cell r="B538" t="str">
            <v>孟丽桦</v>
          </cell>
          <cell r="C538" t="str">
            <v>机器人24-1</v>
          </cell>
          <cell r="D538" t="str">
            <v>机器人工程</v>
          </cell>
          <cell r="E538">
            <v>2.656</v>
          </cell>
        </row>
        <row r="539">
          <cell r="A539" t="str">
            <v>2024b34002</v>
          </cell>
          <cell r="B539" t="str">
            <v>葛泽星</v>
          </cell>
          <cell r="C539" t="str">
            <v>机器人24-1</v>
          </cell>
          <cell r="D539" t="str">
            <v>机器人工程</v>
          </cell>
          <cell r="E539">
            <v>3.546</v>
          </cell>
          <cell r="F539">
            <v>90</v>
          </cell>
        </row>
        <row r="540">
          <cell r="A540" t="str">
            <v>2024b34003</v>
          </cell>
          <cell r="B540" t="str">
            <v>周政玙</v>
          </cell>
          <cell r="C540" t="str">
            <v>机器人24-1</v>
          </cell>
          <cell r="D540" t="str">
            <v>机器人工程</v>
          </cell>
          <cell r="E540">
            <v>2.831</v>
          </cell>
          <cell r="F540">
            <v>70</v>
          </cell>
        </row>
        <row r="541">
          <cell r="A541" t="str">
            <v>2024b34004</v>
          </cell>
          <cell r="B541" t="str">
            <v>李欣晨</v>
          </cell>
          <cell r="C541" t="str">
            <v>机器人24-1</v>
          </cell>
          <cell r="D541" t="str">
            <v>机器人工程</v>
          </cell>
          <cell r="E541">
            <v>2.108</v>
          </cell>
          <cell r="F541">
            <v>79</v>
          </cell>
        </row>
        <row r="542">
          <cell r="A542" t="str">
            <v>2024b34005</v>
          </cell>
          <cell r="B542" t="str">
            <v>沈郑浩</v>
          </cell>
          <cell r="C542" t="str">
            <v>机器人24-1</v>
          </cell>
          <cell r="D542" t="str">
            <v>机器人工程</v>
          </cell>
          <cell r="E542">
            <v>2.526</v>
          </cell>
          <cell r="F542">
            <v>90</v>
          </cell>
        </row>
        <row r="543">
          <cell r="A543" t="str">
            <v>2024b34006</v>
          </cell>
          <cell r="B543" t="str">
            <v>陈逸杭</v>
          </cell>
          <cell r="C543" t="str">
            <v>机器人24-1</v>
          </cell>
          <cell r="D543" t="str">
            <v>机器人工程</v>
          </cell>
          <cell r="E543">
            <v>2.051</v>
          </cell>
          <cell r="F543">
            <v>74</v>
          </cell>
        </row>
        <row r="544">
          <cell r="A544" t="str">
            <v>2024b34007</v>
          </cell>
          <cell r="B544" t="str">
            <v>陈毅凯</v>
          </cell>
          <cell r="C544" t="str">
            <v>机器人24-1</v>
          </cell>
          <cell r="D544" t="str">
            <v>机器人工程</v>
          </cell>
          <cell r="E544">
            <v>2.378</v>
          </cell>
          <cell r="F544">
            <v>74</v>
          </cell>
        </row>
        <row r="545">
          <cell r="A545" t="str">
            <v>2024b34008</v>
          </cell>
          <cell r="B545" t="str">
            <v>舒宇晗</v>
          </cell>
          <cell r="C545" t="str">
            <v>机器人24-1</v>
          </cell>
          <cell r="D545" t="str">
            <v>机器人工程</v>
          </cell>
          <cell r="E545">
            <v>3.214</v>
          </cell>
          <cell r="F545">
            <v>81</v>
          </cell>
        </row>
        <row r="546">
          <cell r="A546" t="str">
            <v>2024b34010</v>
          </cell>
          <cell r="B546" t="str">
            <v>章博</v>
          </cell>
          <cell r="C546" t="str">
            <v>机器人24-1</v>
          </cell>
          <cell r="D546" t="str">
            <v>机器人工程</v>
          </cell>
          <cell r="E546">
            <v>3.062</v>
          </cell>
          <cell r="F546">
            <v>85</v>
          </cell>
        </row>
        <row r="547">
          <cell r="A547" t="str">
            <v>2024b34011</v>
          </cell>
          <cell r="B547" t="str">
            <v>刘牧</v>
          </cell>
          <cell r="C547" t="str">
            <v>机器人24-1</v>
          </cell>
          <cell r="D547" t="str">
            <v>机器人工程</v>
          </cell>
          <cell r="E547">
            <v>2.853</v>
          </cell>
          <cell r="F547">
            <v>84</v>
          </cell>
        </row>
        <row r="548">
          <cell r="A548" t="str">
            <v>2024b34012</v>
          </cell>
          <cell r="B548" t="str">
            <v>毛泽林</v>
          </cell>
          <cell r="C548" t="str">
            <v>机器人24-1</v>
          </cell>
          <cell r="D548" t="str">
            <v>机器人工程</v>
          </cell>
          <cell r="E548">
            <v>2.715</v>
          </cell>
          <cell r="F548">
            <v>70</v>
          </cell>
        </row>
        <row r="549">
          <cell r="A549" t="str">
            <v>2024b34013</v>
          </cell>
          <cell r="B549" t="str">
            <v>陈昱超</v>
          </cell>
          <cell r="C549" t="str">
            <v>机器人24-1</v>
          </cell>
          <cell r="D549" t="str">
            <v>机器人工程</v>
          </cell>
          <cell r="E549">
            <v>2.185</v>
          </cell>
          <cell r="F549">
            <v>67</v>
          </cell>
        </row>
        <row r="550">
          <cell r="A550" t="str">
            <v>2024b34014</v>
          </cell>
          <cell r="B550" t="str">
            <v>戴世威</v>
          </cell>
          <cell r="C550" t="str">
            <v>机器人24-1</v>
          </cell>
          <cell r="D550" t="str">
            <v>机器人工程</v>
          </cell>
          <cell r="E550">
            <v>2.123</v>
          </cell>
          <cell r="F550">
            <v>71</v>
          </cell>
        </row>
        <row r="551">
          <cell r="A551" t="str">
            <v>2024b34015</v>
          </cell>
          <cell r="B551" t="str">
            <v>李前韬</v>
          </cell>
          <cell r="C551" t="str">
            <v>机器人24-1</v>
          </cell>
          <cell r="D551" t="str">
            <v>机器人工程</v>
          </cell>
          <cell r="E551">
            <v>2.897</v>
          </cell>
          <cell r="F551">
            <v>68</v>
          </cell>
        </row>
        <row r="552">
          <cell r="A552" t="str">
            <v>2024b34017</v>
          </cell>
          <cell r="B552" t="str">
            <v>陈宇诺</v>
          </cell>
          <cell r="C552" t="str">
            <v>机器人24-1</v>
          </cell>
          <cell r="D552" t="str">
            <v>机器人工程</v>
          </cell>
          <cell r="E552">
            <v>4.036</v>
          </cell>
          <cell r="F552">
            <v>86</v>
          </cell>
        </row>
        <row r="553">
          <cell r="A553" t="str">
            <v>2024b34018</v>
          </cell>
          <cell r="B553" t="str">
            <v>俞澜天</v>
          </cell>
          <cell r="C553" t="str">
            <v>机器人24-1</v>
          </cell>
          <cell r="D553" t="str">
            <v>机器人工程</v>
          </cell>
          <cell r="E553">
            <v>2.564</v>
          </cell>
          <cell r="F553">
            <v>68</v>
          </cell>
        </row>
        <row r="554">
          <cell r="A554" t="str">
            <v>2024b34019</v>
          </cell>
          <cell r="B554" t="str">
            <v>朱明智</v>
          </cell>
          <cell r="C554" t="str">
            <v>机器人24-1</v>
          </cell>
          <cell r="D554" t="str">
            <v>机器人工程</v>
          </cell>
          <cell r="E554">
            <v>3.008</v>
          </cell>
          <cell r="F554">
            <v>86</v>
          </cell>
        </row>
        <row r="555">
          <cell r="A555" t="str">
            <v>2024b34020</v>
          </cell>
          <cell r="B555" t="str">
            <v>江梓泳</v>
          </cell>
          <cell r="C555" t="str">
            <v>机器人24-1</v>
          </cell>
          <cell r="D555" t="str">
            <v>机器人工程</v>
          </cell>
          <cell r="E555">
            <v>2.527</v>
          </cell>
          <cell r="F555">
            <v>70</v>
          </cell>
        </row>
        <row r="556">
          <cell r="A556" t="str">
            <v>2024b34021</v>
          </cell>
          <cell r="B556" t="str">
            <v>王佳伦</v>
          </cell>
          <cell r="C556" t="str">
            <v>机器人24-1</v>
          </cell>
          <cell r="D556" t="str">
            <v>机器人工程</v>
          </cell>
          <cell r="E556">
            <v>2.253</v>
          </cell>
          <cell r="F556">
            <v>66</v>
          </cell>
        </row>
        <row r="557">
          <cell r="A557" t="str">
            <v>2024b34022</v>
          </cell>
          <cell r="B557" t="str">
            <v>孙铭海</v>
          </cell>
          <cell r="C557" t="str">
            <v>机器人24-1</v>
          </cell>
          <cell r="D557" t="str">
            <v>机器人工程</v>
          </cell>
          <cell r="E557">
            <v>2.022</v>
          </cell>
          <cell r="F557">
            <v>66</v>
          </cell>
        </row>
        <row r="558">
          <cell r="A558" t="str">
            <v>2024b34023</v>
          </cell>
          <cell r="B558" t="str">
            <v>林越海</v>
          </cell>
          <cell r="C558" t="str">
            <v>机器人24-1</v>
          </cell>
          <cell r="D558" t="str">
            <v>机器人工程</v>
          </cell>
          <cell r="E558">
            <v>2.21</v>
          </cell>
          <cell r="F558">
            <v>66</v>
          </cell>
        </row>
        <row r="559">
          <cell r="A559" t="str">
            <v>2024b34024</v>
          </cell>
          <cell r="B559" t="str">
            <v>黄存杰</v>
          </cell>
          <cell r="C559" t="str">
            <v>机器人24-1</v>
          </cell>
          <cell r="D559" t="str">
            <v>机器人工程</v>
          </cell>
          <cell r="E559">
            <v>3.562</v>
          </cell>
          <cell r="F559">
            <v>85</v>
          </cell>
        </row>
        <row r="560">
          <cell r="A560" t="str">
            <v>2024b34025</v>
          </cell>
          <cell r="B560" t="str">
            <v>杜阳</v>
          </cell>
          <cell r="C560" t="str">
            <v>机器人24-1</v>
          </cell>
          <cell r="D560" t="str">
            <v>机器人工程</v>
          </cell>
          <cell r="E560">
            <v>3.812</v>
          </cell>
          <cell r="F560">
            <v>85</v>
          </cell>
        </row>
        <row r="561">
          <cell r="A561" t="str">
            <v>2024b34026</v>
          </cell>
          <cell r="B561" t="str">
            <v>刘怡顺</v>
          </cell>
          <cell r="C561" t="str">
            <v>机器人24-1</v>
          </cell>
          <cell r="D561" t="str">
            <v>机器人工程</v>
          </cell>
          <cell r="E561">
            <v>2.416</v>
          </cell>
          <cell r="F561">
            <v>67</v>
          </cell>
        </row>
        <row r="562">
          <cell r="A562" t="str">
            <v>2024b34027</v>
          </cell>
          <cell r="B562" t="str">
            <v>贾程彬</v>
          </cell>
          <cell r="C562" t="str">
            <v>机器人24-1</v>
          </cell>
          <cell r="D562" t="str">
            <v>机器人工程</v>
          </cell>
          <cell r="E562">
            <v>3.113</v>
          </cell>
          <cell r="F562">
            <v>74</v>
          </cell>
        </row>
        <row r="563">
          <cell r="A563" t="str">
            <v>2024b34028</v>
          </cell>
          <cell r="B563" t="str">
            <v>张亚浩</v>
          </cell>
          <cell r="C563" t="str">
            <v>机器人24-1</v>
          </cell>
          <cell r="D563" t="str">
            <v>机器人工程</v>
          </cell>
          <cell r="E563">
            <v>3.589</v>
          </cell>
          <cell r="F563">
            <v>80</v>
          </cell>
        </row>
        <row r="564">
          <cell r="A564" t="str">
            <v>2024b34029</v>
          </cell>
          <cell r="B564" t="str">
            <v>胡亮</v>
          </cell>
          <cell r="C564" t="str">
            <v>机器人24-1</v>
          </cell>
          <cell r="D564" t="str">
            <v>机器人工程</v>
          </cell>
          <cell r="E564">
            <v>1.924</v>
          </cell>
          <cell r="F564">
            <v>67</v>
          </cell>
        </row>
        <row r="565">
          <cell r="A565" t="str">
            <v>2024b34030</v>
          </cell>
          <cell r="B565" t="str">
            <v>谢琳艺</v>
          </cell>
          <cell r="C565" t="str">
            <v>机器人24-1</v>
          </cell>
          <cell r="D565" t="str">
            <v>机器人工程</v>
          </cell>
          <cell r="E565">
            <v>2.852</v>
          </cell>
          <cell r="F565">
            <v>88</v>
          </cell>
        </row>
        <row r="566">
          <cell r="A566" t="str">
            <v>2024b34031</v>
          </cell>
          <cell r="B566" t="str">
            <v>谌立夫</v>
          </cell>
          <cell r="C566" t="str">
            <v>机器人24-1</v>
          </cell>
          <cell r="D566" t="str">
            <v>机器人工程</v>
          </cell>
          <cell r="E566">
            <v>2.521</v>
          </cell>
          <cell r="F566">
            <v>71</v>
          </cell>
        </row>
        <row r="567">
          <cell r="A567" t="str">
            <v>2024b34032</v>
          </cell>
          <cell r="B567" t="str">
            <v>卢语瞳</v>
          </cell>
          <cell r="C567" t="str">
            <v>机器人24-1</v>
          </cell>
          <cell r="D567" t="str">
            <v>机器人工程</v>
          </cell>
          <cell r="E567">
            <v>2.265</v>
          </cell>
          <cell r="F567">
            <v>99</v>
          </cell>
        </row>
        <row r="568">
          <cell r="A568" t="str">
            <v>2024b34034</v>
          </cell>
          <cell r="B568" t="str">
            <v>杨栩烽</v>
          </cell>
          <cell r="C568" t="str">
            <v>机器人24-1</v>
          </cell>
          <cell r="D568" t="str">
            <v>机器人工程</v>
          </cell>
          <cell r="E568">
            <v>2.581</v>
          </cell>
          <cell r="F568">
            <v>83</v>
          </cell>
        </row>
        <row r="569">
          <cell r="A569" t="str">
            <v>2024b34035</v>
          </cell>
          <cell r="B569" t="str">
            <v>王棒</v>
          </cell>
          <cell r="C569" t="str">
            <v>机器人24-1</v>
          </cell>
          <cell r="D569" t="str">
            <v>机器人工程</v>
          </cell>
          <cell r="E569">
            <v>2.815</v>
          </cell>
          <cell r="F569">
            <v>75</v>
          </cell>
        </row>
        <row r="570">
          <cell r="A570" t="str">
            <v>2024b34036</v>
          </cell>
          <cell r="B570" t="str">
            <v>张培康</v>
          </cell>
          <cell r="C570" t="str">
            <v>机器人24-1</v>
          </cell>
          <cell r="D570" t="str">
            <v>机器人工程</v>
          </cell>
          <cell r="E570">
            <v>3.858</v>
          </cell>
          <cell r="F570">
            <v>86</v>
          </cell>
        </row>
        <row r="571">
          <cell r="A571" t="str">
            <v>2024b34038</v>
          </cell>
          <cell r="B571" t="str">
            <v>罗双</v>
          </cell>
          <cell r="C571" t="str">
            <v>机器人24-1</v>
          </cell>
          <cell r="D571" t="str">
            <v>机器人工程</v>
          </cell>
          <cell r="E571">
            <v>2.538</v>
          </cell>
          <cell r="F571">
            <v>78</v>
          </cell>
        </row>
        <row r="572">
          <cell r="A572" t="str">
            <v>2024b34039</v>
          </cell>
          <cell r="B572" t="str">
            <v>王一诺</v>
          </cell>
          <cell r="C572" t="str">
            <v>机器人24-1</v>
          </cell>
          <cell r="D572" t="str">
            <v>机器人工程</v>
          </cell>
          <cell r="E572">
            <v>3.271</v>
          </cell>
          <cell r="F572">
            <v>87</v>
          </cell>
        </row>
        <row r="573">
          <cell r="A573" t="str">
            <v>2024b34040</v>
          </cell>
          <cell r="B573" t="str">
            <v>黎梦邯</v>
          </cell>
          <cell r="C573" t="str">
            <v>机器人24-1</v>
          </cell>
          <cell r="D573" t="str">
            <v>机器人工程</v>
          </cell>
          <cell r="E573">
            <v>1.993</v>
          </cell>
        </row>
        <row r="574">
          <cell r="A574" t="str">
            <v>2024b08014</v>
          </cell>
          <cell r="B574" t="str">
            <v>王浩宇</v>
          </cell>
          <cell r="C574" t="str">
            <v>机器人24-2</v>
          </cell>
          <cell r="D574" t="str">
            <v>机器人工程</v>
          </cell>
          <cell r="E574">
            <v>2.578</v>
          </cell>
          <cell r="F574">
            <v>65</v>
          </cell>
        </row>
        <row r="575">
          <cell r="A575" t="str">
            <v>2024b08019</v>
          </cell>
          <cell r="B575" t="str">
            <v>路丰硕</v>
          </cell>
          <cell r="C575" t="str">
            <v>机器人24-2</v>
          </cell>
          <cell r="D575" t="str">
            <v>机器人工程</v>
          </cell>
          <cell r="E575">
            <v>2.046</v>
          </cell>
          <cell r="F575">
            <v>68</v>
          </cell>
        </row>
        <row r="576">
          <cell r="A576" t="str">
            <v>2024b34041</v>
          </cell>
          <cell r="B576" t="str">
            <v>史昊煊</v>
          </cell>
          <cell r="C576" t="str">
            <v>机器人24-2</v>
          </cell>
          <cell r="D576" t="str">
            <v>机器人工程</v>
          </cell>
          <cell r="E576">
            <v>1.454</v>
          </cell>
          <cell r="F576">
            <v>64</v>
          </cell>
        </row>
        <row r="577">
          <cell r="A577" t="str">
            <v>2024b34042</v>
          </cell>
          <cell r="B577" t="str">
            <v>施航帆</v>
          </cell>
          <cell r="C577" t="str">
            <v>机器人24-2</v>
          </cell>
          <cell r="D577" t="str">
            <v>机器人工程</v>
          </cell>
          <cell r="E577">
            <v>3.117</v>
          </cell>
          <cell r="F577">
            <v>78</v>
          </cell>
        </row>
        <row r="578">
          <cell r="A578" t="str">
            <v>2024b34043</v>
          </cell>
          <cell r="B578" t="str">
            <v>潘晓雨</v>
          </cell>
          <cell r="C578" t="str">
            <v>机器人24-2</v>
          </cell>
          <cell r="D578" t="str">
            <v>机器人工程</v>
          </cell>
          <cell r="E578">
            <v>2.4</v>
          </cell>
          <cell r="F578">
            <v>91</v>
          </cell>
        </row>
        <row r="579">
          <cell r="A579" t="str">
            <v>2024b34044</v>
          </cell>
          <cell r="B579" t="str">
            <v>王毅</v>
          </cell>
          <cell r="C579" t="str">
            <v>机器人24-2</v>
          </cell>
          <cell r="D579" t="str">
            <v>机器人工程</v>
          </cell>
          <cell r="E579">
            <v>2.461</v>
          </cell>
          <cell r="F579">
            <v>75</v>
          </cell>
        </row>
        <row r="580">
          <cell r="A580" t="str">
            <v>2024b34045</v>
          </cell>
          <cell r="B580" t="str">
            <v>杨佳怡</v>
          </cell>
          <cell r="C580" t="str">
            <v>机器人24-2</v>
          </cell>
          <cell r="D580" t="str">
            <v>机器人工程</v>
          </cell>
          <cell r="E580">
            <v>1.943</v>
          </cell>
          <cell r="F580">
            <v>73</v>
          </cell>
        </row>
        <row r="581">
          <cell r="A581" t="str">
            <v>2024b34046</v>
          </cell>
          <cell r="B581" t="str">
            <v>魏波</v>
          </cell>
          <cell r="C581" t="str">
            <v>机器人24-2</v>
          </cell>
          <cell r="D581" t="str">
            <v>机器人工程</v>
          </cell>
          <cell r="E581">
            <v>3.107</v>
          </cell>
          <cell r="F581">
            <v>77</v>
          </cell>
        </row>
        <row r="582">
          <cell r="A582" t="str">
            <v>2024b34047</v>
          </cell>
          <cell r="B582" t="str">
            <v>韦博</v>
          </cell>
          <cell r="C582" t="str">
            <v>机器人24-2</v>
          </cell>
          <cell r="D582" t="str">
            <v>机器人工程</v>
          </cell>
          <cell r="E582">
            <v>1.983</v>
          </cell>
          <cell r="F582">
            <v>78</v>
          </cell>
        </row>
        <row r="583">
          <cell r="A583" t="str">
            <v>2024b34048</v>
          </cell>
          <cell r="B583" t="str">
            <v>尚于兰</v>
          </cell>
          <cell r="C583" t="str">
            <v>机器人24-2</v>
          </cell>
          <cell r="D583" t="str">
            <v>机器人工程</v>
          </cell>
          <cell r="E583">
            <v>3.394</v>
          </cell>
          <cell r="F583">
            <v>81</v>
          </cell>
        </row>
        <row r="584">
          <cell r="A584" t="str">
            <v>2024b34049</v>
          </cell>
          <cell r="B584" t="str">
            <v>王晨熠</v>
          </cell>
          <cell r="C584" t="str">
            <v>机器人24-2</v>
          </cell>
          <cell r="D584" t="str">
            <v>机器人工程</v>
          </cell>
          <cell r="E584">
            <v>2.625</v>
          </cell>
          <cell r="F584">
            <v>70</v>
          </cell>
        </row>
        <row r="585">
          <cell r="A585" t="str">
            <v>2024b34050</v>
          </cell>
          <cell r="B585" t="str">
            <v>郑圣昊</v>
          </cell>
          <cell r="C585" t="str">
            <v>机器人24-2</v>
          </cell>
          <cell r="D585" t="str">
            <v>机器人工程</v>
          </cell>
          <cell r="E585">
            <v>1.527</v>
          </cell>
          <cell r="F585">
            <v>67</v>
          </cell>
        </row>
        <row r="586">
          <cell r="A586" t="str">
            <v>2024b34051</v>
          </cell>
          <cell r="B586" t="str">
            <v>林勤淏</v>
          </cell>
          <cell r="C586" t="str">
            <v>机器人24-2</v>
          </cell>
          <cell r="D586" t="str">
            <v>机器人工程</v>
          </cell>
          <cell r="E586">
            <v>2.654</v>
          </cell>
          <cell r="F586">
            <v>95</v>
          </cell>
        </row>
        <row r="587">
          <cell r="A587" t="str">
            <v>2024b34052</v>
          </cell>
          <cell r="B587" t="str">
            <v>李昂</v>
          </cell>
          <cell r="C587" t="str">
            <v>机器人24-2</v>
          </cell>
          <cell r="D587" t="str">
            <v>机器人工程</v>
          </cell>
          <cell r="E587">
            <v>2.501</v>
          </cell>
          <cell r="F587">
            <v>80</v>
          </cell>
        </row>
        <row r="588">
          <cell r="A588" t="str">
            <v>2024b34053</v>
          </cell>
          <cell r="B588" t="str">
            <v>张瑞翰</v>
          </cell>
          <cell r="C588" t="str">
            <v>机器人24-2</v>
          </cell>
          <cell r="D588" t="str">
            <v>机器人工程</v>
          </cell>
          <cell r="E588">
            <v>2.174</v>
          </cell>
          <cell r="F588">
            <v>54</v>
          </cell>
        </row>
        <row r="589">
          <cell r="A589" t="str">
            <v>2024b34054</v>
          </cell>
          <cell r="B589" t="str">
            <v>李政霖</v>
          </cell>
          <cell r="C589" t="str">
            <v>机器人24-2</v>
          </cell>
          <cell r="D589" t="str">
            <v>机器人工程</v>
          </cell>
          <cell r="E589">
            <v>2.098</v>
          </cell>
          <cell r="F589">
            <v>78</v>
          </cell>
        </row>
        <row r="590">
          <cell r="A590" t="str">
            <v>2024b34055</v>
          </cell>
          <cell r="B590" t="str">
            <v>张淳</v>
          </cell>
          <cell r="C590" t="str">
            <v>机器人24-2</v>
          </cell>
          <cell r="D590" t="str">
            <v>机器人工程</v>
          </cell>
          <cell r="E590">
            <v>3.662</v>
          </cell>
          <cell r="F590">
            <v>76</v>
          </cell>
        </row>
        <row r="591">
          <cell r="A591" t="str">
            <v>2024b34056</v>
          </cell>
          <cell r="B591" t="str">
            <v>张俊豪</v>
          </cell>
          <cell r="C591" t="str">
            <v>机器人24-2</v>
          </cell>
          <cell r="D591" t="str">
            <v>机器人工程</v>
          </cell>
          <cell r="E591">
            <v>2.918</v>
          </cell>
          <cell r="F591">
            <v>66</v>
          </cell>
        </row>
        <row r="592">
          <cell r="A592" t="str">
            <v>2024b34057</v>
          </cell>
          <cell r="B592" t="str">
            <v>朱炳豪</v>
          </cell>
          <cell r="C592" t="str">
            <v>机器人24-2</v>
          </cell>
          <cell r="D592" t="str">
            <v>机器人工程</v>
          </cell>
          <cell r="E592">
            <v>2.65</v>
          </cell>
          <cell r="F592">
            <v>83</v>
          </cell>
        </row>
        <row r="593">
          <cell r="A593" t="str">
            <v>2024b34058</v>
          </cell>
          <cell r="B593" t="str">
            <v>陶杰</v>
          </cell>
          <cell r="C593" t="str">
            <v>机器人24-2</v>
          </cell>
          <cell r="D593" t="str">
            <v>机器人工程</v>
          </cell>
          <cell r="E593">
            <v>2.911</v>
          </cell>
          <cell r="F593">
            <v>92</v>
          </cell>
        </row>
        <row r="594">
          <cell r="A594" t="str">
            <v>2024b34059</v>
          </cell>
          <cell r="B594" t="str">
            <v>项天祥</v>
          </cell>
          <cell r="C594" t="str">
            <v>机器人24-2</v>
          </cell>
          <cell r="D594" t="str">
            <v>机器人工程</v>
          </cell>
          <cell r="E594">
            <v>2.7</v>
          </cell>
          <cell r="F594">
            <v>86</v>
          </cell>
        </row>
        <row r="595">
          <cell r="A595" t="str">
            <v>2024b34060</v>
          </cell>
          <cell r="B595" t="str">
            <v>陈嘉宇</v>
          </cell>
          <cell r="C595" t="str">
            <v>机器人24-2</v>
          </cell>
          <cell r="D595" t="str">
            <v>机器人工程</v>
          </cell>
          <cell r="E595">
            <v>2.339</v>
          </cell>
          <cell r="F595">
            <v>75</v>
          </cell>
        </row>
        <row r="596">
          <cell r="A596" t="str">
            <v>2024b34061</v>
          </cell>
          <cell r="B596" t="str">
            <v>陶铮宇</v>
          </cell>
          <cell r="C596" t="str">
            <v>机器人24-2</v>
          </cell>
          <cell r="D596" t="str">
            <v>机器人工程</v>
          </cell>
          <cell r="E596">
            <v>3.441</v>
          </cell>
          <cell r="F596">
            <v>71</v>
          </cell>
        </row>
        <row r="597">
          <cell r="A597" t="str">
            <v>2024b34062</v>
          </cell>
          <cell r="B597" t="str">
            <v>林毅</v>
          </cell>
          <cell r="C597" t="str">
            <v>机器人24-2</v>
          </cell>
          <cell r="D597" t="str">
            <v>机器人工程</v>
          </cell>
          <cell r="E597">
            <v>2.554</v>
          </cell>
          <cell r="F597">
            <v>71</v>
          </cell>
        </row>
        <row r="598">
          <cell r="A598" t="str">
            <v>2024b34063</v>
          </cell>
          <cell r="B598" t="str">
            <v>林美煌</v>
          </cell>
          <cell r="C598" t="str">
            <v>机器人24-2</v>
          </cell>
          <cell r="D598" t="str">
            <v>机器人工程</v>
          </cell>
          <cell r="E598">
            <v>3.355</v>
          </cell>
          <cell r="F598">
            <v>80</v>
          </cell>
        </row>
        <row r="599">
          <cell r="A599" t="str">
            <v>2024b34064</v>
          </cell>
          <cell r="B599" t="str">
            <v>李恒轩</v>
          </cell>
          <cell r="C599" t="str">
            <v>机器人24-2</v>
          </cell>
          <cell r="D599" t="str">
            <v>机器人工程</v>
          </cell>
          <cell r="E599">
            <v>2.464</v>
          </cell>
          <cell r="F599">
            <v>84</v>
          </cell>
        </row>
        <row r="600">
          <cell r="A600" t="str">
            <v>2024b34065</v>
          </cell>
          <cell r="B600" t="str">
            <v>王岩</v>
          </cell>
          <cell r="C600" t="str">
            <v>机器人24-2</v>
          </cell>
          <cell r="D600" t="str">
            <v>机器人工程</v>
          </cell>
          <cell r="E600">
            <v>3.365</v>
          </cell>
          <cell r="F600">
            <v>80</v>
          </cell>
        </row>
        <row r="601">
          <cell r="A601" t="str">
            <v>2024b34066</v>
          </cell>
          <cell r="B601" t="str">
            <v>李逸阳</v>
          </cell>
          <cell r="C601" t="str">
            <v>机器人24-2</v>
          </cell>
          <cell r="D601" t="str">
            <v>机器人工程</v>
          </cell>
          <cell r="E601">
            <v>2.421</v>
          </cell>
          <cell r="F601">
            <v>77</v>
          </cell>
        </row>
        <row r="602">
          <cell r="A602" t="str">
            <v>2024b34067</v>
          </cell>
          <cell r="B602" t="str">
            <v>刘启航</v>
          </cell>
          <cell r="C602" t="str">
            <v>机器人24-2</v>
          </cell>
          <cell r="D602" t="str">
            <v>机器人工程</v>
          </cell>
          <cell r="E602">
            <v>2.533</v>
          </cell>
          <cell r="F602">
            <v>69</v>
          </cell>
        </row>
        <row r="603">
          <cell r="A603" t="str">
            <v>2024b34068</v>
          </cell>
          <cell r="B603" t="str">
            <v>王凯</v>
          </cell>
          <cell r="C603" t="str">
            <v>机器人24-2</v>
          </cell>
          <cell r="D603" t="str">
            <v>机器人工程</v>
          </cell>
          <cell r="E603">
            <v>2.309</v>
          </cell>
          <cell r="F603">
            <v>85</v>
          </cell>
        </row>
        <row r="604">
          <cell r="A604" t="str">
            <v>2024b34069</v>
          </cell>
          <cell r="B604" t="str">
            <v>吴卓远</v>
          </cell>
          <cell r="C604" t="str">
            <v>机器人24-2</v>
          </cell>
          <cell r="D604" t="str">
            <v>机器人工程</v>
          </cell>
          <cell r="E604">
            <v>2.449</v>
          </cell>
          <cell r="F604">
            <v>69</v>
          </cell>
        </row>
        <row r="605">
          <cell r="A605" t="str">
            <v>2024b34070</v>
          </cell>
          <cell r="B605" t="str">
            <v>潘轩</v>
          </cell>
          <cell r="C605" t="str">
            <v>机器人24-2</v>
          </cell>
          <cell r="D605" t="str">
            <v>机器人工程</v>
          </cell>
          <cell r="E605">
            <v>2.368</v>
          </cell>
          <cell r="F605">
            <v>82</v>
          </cell>
        </row>
        <row r="606">
          <cell r="A606" t="str">
            <v>2024b34071</v>
          </cell>
          <cell r="B606" t="str">
            <v>胡鑫宇</v>
          </cell>
          <cell r="C606" t="str">
            <v>机器人24-2</v>
          </cell>
          <cell r="D606" t="str">
            <v>机器人工程</v>
          </cell>
          <cell r="E606">
            <v>2.293</v>
          </cell>
          <cell r="F606">
            <v>65</v>
          </cell>
        </row>
        <row r="607">
          <cell r="A607" t="str">
            <v>2024b34072</v>
          </cell>
          <cell r="B607" t="str">
            <v>韦昌德</v>
          </cell>
          <cell r="C607" t="str">
            <v>机器人24-2</v>
          </cell>
          <cell r="D607" t="str">
            <v>机器人工程</v>
          </cell>
          <cell r="E607">
            <v>1.933</v>
          </cell>
          <cell r="F607">
            <v>69</v>
          </cell>
        </row>
        <row r="608">
          <cell r="A608" t="str">
            <v>2024b34073</v>
          </cell>
          <cell r="B608" t="str">
            <v>陈国鑫</v>
          </cell>
          <cell r="C608" t="str">
            <v>机器人24-2</v>
          </cell>
          <cell r="D608" t="str">
            <v>机器人工程</v>
          </cell>
          <cell r="E608">
            <v>2.615</v>
          </cell>
          <cell r="F608">
            <v>86</v>
          </cell>
        </row>
        <row r="609">
          <cell r="A609" t="str">
            <v>2024b34074</v>
          </cell>
          <cell r="B609" t="str">
            <v>廖烯</v>
          </cell>
          <cell r="C609" t="str">
            <v>机器人24-2</v>
          </cell>
          <cell r="D609" t="str">
            <v>机器人工程</v>
          </cell>
          <cell r="E609">
            <v>2.111</v>
          </cell>
          <cell r="F609">
            <v>86</v>
          </cell>
        </row>
        <row r="610">
          <cell r="A610" t="str">
            <v>2024b34075</v>
          </cell>
          <cell r="B610" t="str">
            <v>周天财</v>
          </cell>
          <cell r="C610" t="str">
            <v>机器人24-2</v>
          </cell>
          <cell r="D610" t="str">
            <v>机器人工程</v>
          </cell>
          <cell r="E610">
            <v>2.441</v>
          </cell>
          <cell r="F610">
            <v>67</v>
          </cell>
        </row>
        <row r="611">
          <cell r="A611" t="str">
            <v>2024b34076</v>
          </cell>
          <cell r="B611" t="str">
            <v>张卫雄</v>
          </cell>
          <cell r="C611" t="str">
            <v>机器人24-2</v>
          </cell>
          <cell r="D611" t="str">
            <v>机器人工程</v>
          </cell>
          <cell r="E611">
            <v>1.336</v>
          </cell>
          <cell r="F611">
            <v>81</v>
          </cell>
        </row>
        <row r="612">
          <cell r="A612" t="str">
            <v>2024b34077</v>
          </cell>
          <cell r="B612" t="str">
            <v>陈松松</v>
          </cell>
          <cell r="C612" t="str">
            <v>机器人24-2</v>
          </cell>
          <cell r="D612" t="str">
            <v>机器人工程</v>
          </cell>
          <cell r="E612">
            <v>2.64</v>
          </cell>
          <cell r="F612">
            <v>79</v>
          </cell>
        </row>
        <row r="613">
          <cell r="A613" t="str">
            <v>2024b34078</v>
          </cell>
          <cell r="B613" t="str">
            <v>张明辉</v>
          </cell>
          <cell r="C613" t="str">
            <v>机器人24-2</v>
          </cell>
          <cell r="D613" t="str">
            <v>机器人工程</v>
          </cell>
          <cell r="E613">
            <v>1.425</v>
          </cell>
          <cell r="F613">
            <v>73</v>
          </cell>
        </row>
        <row r="614">
          <cell r="A614" t="str">
            <v>2024b34079</v>
          </cell>
          <cell r="B614" t="str">
            <v>王何平</v>
          </cell>
          <cell r="C614" t="str">
            <v>机器人24-2</v>
          </cell>
          <cell r="D614" t="str">
            <v>机器人工程</v>
          </cell>
          <cell r="E614">
            <v>2.46</v>
          </cell>
          <cell r="F614">
            <v>62</v>
          </cell>
        </row>
        <row r="615">
          <cell r="A615" t="str">
            <v>2024b34080</v>
          </cell>
          <cell r="B615" t="str">
            <v>晁勇</v>
          </cell>
          <cell r="C615" t="str">
            <v>机器人24-2</v>
          </cell>
          <cell r="D615" t="str">
            <v>机器人工程</v>
          </cell>
          <cell r="E615">
            <v>2.22</v>
          </cell>
          <cell r="F615">
            <v>77</v>
          </cell>
        </row>
        <row r="616">
          <cell r="A616" t="str">
            <v>2024b13082</v>
          </cell>
          <cell r="B616" t="str">
            <v>黄可扬</v>
          </cell>
          <cell r="C616" t="str">
            <v>智造24-1</v>
          </cell>
          <cell r="D616" t="str">
            <v>智能制造工程</v>
          </cell>
          <cell r="E616">
            <v>2.57</v>
          </cell>
          <cell r="F616">
            <v>0</v>
          </cell>
        </row>
        <row r="617">
          <cell r="A617" t="str">
            <v>2024b21041</v>
          </cell>
          <cell r="B617" t="str">
            <v>韩易融</v>
          </cell>
          <cell r="C617" t="str">
            <v>智造24-1</v>
          </cell>
          <cell r="D617" t="str">
            <v>智能制造工程</v>
          </cell>
          <cell r="E617">
            <v>1.938</v>
          </cell>
          <cell r="F617">
            <v>67</v>
          </cell>
        </row>
        <row r="618">
          <cell r="A618" t="str">
            <v>2024b21043</v>
          </cell>
          <cell r="B618" t="str">
            <v>王智凯</v>
          </cell>
          <cell r="C618" t="str">
            <v>智造24-1</v>
          </cell>
          <cell r="D618" t="str">
            <v>智能制造工程</v>
          </cell>
          <cell r="E618">
            <v>2.805</v>
          </cell>
          <cell r="F618">
            <v>74</v>
          </cell>
        </row>
        <row r="619">
          <cell r="A619" t="str">
            <v>2024b21063</v>
          </cell>
          <cell r="B619" t="str">
            <v>赖为明</v>
          </cell>
          <cell r="C619" t="str">
            <v>智造24-1</v>
          </cell>
          <cell r="D619" t="str">
            <v>智能制造工程</v>
          </cell>
          <cell r="E619">
            <v>2.079</v>
          </cell>
          <cell r="F619">
            <v>94</v>
          </cell>
        </row>
        <row r="620">
          <cell r="A620" t="str">
            <v>2024b25002</v>
          </cell>
          <cell r="B620" t="str">
            <v>田蜜</v>
          </cell>
          <cell r="C620" t="str">
            <v>智造24-1</v>
          </cell>
          <cell r="D620" t="str">
            <v>智能制造工程</v>
          </cell>
          <cell r="E620">
            <v>3.768</v>
          </cell>
          <cell r="F620">
            <v>93</v>
          </cell>
        </row>
        <row r="621">
          <cell r="A621" t="str">
            <v>2024b38023</v>
          </cell>
          <cell r="B621" t="str">
            <v>肖政昊</v>
          </cell>
          <cell r="C621" t="str">
            <v>智造24-1</v>
          </cell>
          <cell r="D621" t="str">
            <v>智能制造工程</v>
          </cell>
          <cell r="E621">
            <v>0.899</v>
          </cell>
        </row>
        <row r="622">
          <cell r="A622" t="str">
            <v>2024b60021</v>
          </cell>
          <cell r="B622" t="str">
            <v>夏悦</v>
          </cell>
          <cell r="C622" t="str">
            <v>智造24-1</v>
          </cell>
          <cell r="D622" t="str">
            <v>智能制造工程</v>
          </cell>
          <cell r="E622">
            <v>2.702</v>
          </cell>
          <cell r="F622">
            <v>81</v>
          </cell>
        </row>
        <row r="623">
          <cell r="A623" t="str">
            <v>2024b61001</v>
          </cell>
          <cell r="B623" t="str">
            <v>刘星宇</v>
          </cell>
          <cell r="C623" t="str">
            <v>智造24-1</v>
          </cell>
          <cell r="D623" t="str">
            <v>智能制造工程</v>
          </cell>
          <cell r="E623">
            <v>3.685</v>
          </cell>
          <cell r="F623">
            <v>85</v>
          </cell>
        </row>
        <row r="624">
          <cell r="A624" t="str">
            <v>2024b61002</v>
          </cell>
          <cell r="B624" t="str">
            <v>孙烜科</v>
          </cell>
          <cell r="C624" t="str">
            <v>智造24-1</v>
          </cell>
          <cell r="D624" t="str">
            <v>智能制造工程</v>
          </cell>
          <cell r="E624">
            <v>0.982</v>
          </cell>
          <cell r="F624">
            <v>64</v>
          </cell>
        </row>
        <row r="625">
          <cell r="A625" t="str">
            <v>2024b61003</v>
          </cell>
          <cell r="B625" t="str">
            <v>朱凌喆</v>
          </cell>
          <cell r="C625" t="str">
            <v>智造24-1</v>
          </cell>
          <cell r="D625" t="str">
            <v>智能制造工程</v>
          </cell>
          <cell r="E625">
            <v>1.061</v>
          </cell>
          <cell r="F625">
            <v>62</v>
          </cell>
        </row>
        <row r="626">
          <cell r="A626" t="str">
            <v>2024b61004</v>
          </cell>
          <cell r="B626" t="str">
            <v>沈宇涵</v>
          </cell>
          <cell r="C626" t="str">
            <v>智造24-1</v>
          </cell>
          <cell r="D626" t="str">
            <v>智能制造工程</v>
          </cell>
          <cell r="E626">
            <v>2.554</v>
          </cell>
          <cell r="F626">
            <v>72</v>
          </cell>
        </row>
        <row r="627">
          <cell r="A627" t="str">
            <v>2024b61005</v>
          </cell>
          <cell r="B627" t="str">
            <v>李宏博</v>
          </cell>
          <cell r="C627" t="str">
            <v>智造24-1</v>
          </cell>
          <cell r="D627" t="str">
            <v>智能制造工程</v>
          </cell>
          <cell r="E627">
            <v>2.052</v>
          </cell>
          <cell r="F627">
            <v>62</v>
          </cell>
        </row>
        <row r="628">
          <cell r="A628" t="str">
            <v>2024b61006</v>
          </cell>
          <cell r="B628" t="str">
            <v>鲁旖</v>
          </cell>
          <cell r="C628" t="str">
            <v>智造24-1</v>
          </cell>
          <cell r="D628" t="str">
            <v>智能制造工程</v>
          </cell>
          <cell r="E628">
            <v>3.309</v>
          </cell>
          <cell r="F628">
            <v>71</v>
          </cell>
        </row>
        <row r="629">
          <cell r="A629" t="str">
            <v>2024b61007</v>
          </cell>
          <cell r="B629" t="str">
            <v>李康俊</v>
          </cell>
          <cell r="C629" t="str">
            <v>智造24-1</v>
          </cell>
          <cell r="D629" t="str">
            <v>智能制造工程</v>
          </cell>
          <cell r="E629">
            <v>2.706</v>
          </cell>
          <cell r="F629">
            <v>68</v>
          </cell>
        </row>
        <row r="630">
          <cell r="A630" t="str">
            <v>2024b61008</v>
          </cell>
          <cell r="B630" t="str">
            <v>严浩哲</v>
          </cell>
          <cell r="C630" t="str">
            <v>智造24-1</v>
          </cell>
          <cell r="D630" t="str">
            <v>智能制造工程</v>
          </cell>
          <cell r="E630">
            <v>3.758</v>
          </cell>
          <cell r="F630">
            <v>86</v>
          </cell>
        </row>
        <row r="631">
          <cell r="A631" t="str">
            <v>2024b61009</v>
          </cell>
          <cell r="B631" t="str">
            <v>蒋梦杰</v>
          </cell>
          <cell r="C631" t="str">
            <v>智造24-1</v>
          </cell>
          <cell r="D631" t="str">
            <v>智能制造工程</v>
          </cell>
          <cell r="E631">
            <v>3.431</v>
          </cell>
          <cell r="F631">
            <v>79</v>
          </cell>
        </row>
        <row r="632">
          <cell r="A632" t="str">
            <v>2024b61010</v>
          </cell>
          <cell r="B632" t="str">
            <v>徐铭涛</v>
          </cell>
          <cell r="C632" t="str">
            <v>智造24-1</v>
          </cell>
          <cell r="D632" t="str">
            <v>智能制造工程</v>
          </cell>
          <cell r="E632">
            <v>2.642</v>
          </cell>
          <cell r="F632">
            <v>82</v>
          </cell>
        </row>
        <row r="633">
          <cell r="A633" t="str">
            <v>2024b61011</v>
          </cell>
          <cell r="B633" t="str">
            <v>汪米迦</v>
          </cell>
          <cell r="C633" t="str">
            <v>智造24-1</v>
          </cell>
          <cell r="D633" t="str">
            <v>智能制造工程</v>
          </cell>
          <cell r="E633">
            <v>3.781</v>
          </cell>
          <cell r="F633">
            <v>97</v>
          </cell>
        </row>
        <row r="634">
          <cell r="A634" t="str">
            <v>2024b61012</v>
          </cell>
          <cell r="B634" t="str">
            <v>忙松熠</v>
          </cell>
          <cell r="C634" t="str">
            <v>智造24-1</v>
          </cell>
          <cell r="D634" t="str">
            <v>智能制造工程</v>
          </cell>
          <cell r="E634">
            <v>2.742</v>
          </cell>
          <cell r="F634">
            <v>96</v>
          </cell>
        </row>
        <row r="635">
          <cell r="A635" t="str">
            <v>2024b61013</v>
          </cell>
          <cell r="B635" t="str">
            <v>王跃</v>
          </cell>
          <cell r="C635" t="str">
            <v>智造24-1</v>
          </cell>
          <cell r="D635" t="str">
            <v>智能制造工程</v>
          </cell>
          <cell r="E635">
            <v>2.282</v>
          </cell>
          <cell r="F635">
            <v>67</v>
          </cell>
        </row>
        <row r="636">
          <cell r="A636" t="str">
            <v>2024b61014</v>
          </cell>
          <cell r="B636" t="str">
            <v>钱心妍</v>
          </cell>
          <cell r="C636" t="str">
            <v>智造24-1</v>
          </cell>
          <cell r="D636" t="str">
            <v>智能制造工程</v>
          </cell>
          <cell r="E636">
            <v>3.4</v>
          </cell>
          <cell r="F636">
            <v>83</v>
          </cell>
        </row>
        <row r="637">
          <cell r="A637" t="str">
            <v>2024b61015</v>
          </cell>
          <cell r="B637" t="str">
            <v>陈启阳</v>
          </cell>
          <cell r="C637" t="str">
            <v>智造24-1</v>
          </cell>
          <cell r="D637" t="str">
            <v>智能制造工程</v>
          </cell>
          <cell r="E637">
            <v>1.7</v>
          </cell>
          <cell r="F637">
            <v>75</v>
          </cell>
        </row>
        <row r="638">
          <cell r="A638" t="str">
            <v>2024b61016</v>
          </cell>
          <cell r="B638" t="str">
            <v>张炳昊</v>
          </cell>
          <cell r="C638" t="str">
            <v>智造24-1</v>
          </cell>
          <cell r="D638" t="str">
            <v>智能制造工程</v>
          </cell>
          <cell r="E638">
            <v>2.804</v>
          </cell>
          <cell r="F638">
            <v>89</v>
          </cell>
        </row>
        <row r="639">
          <cell r="A639" t="str">
            <v>2024b61018</v>
          </cell>
          <cell r="B639" t="str">
            <v>郑哲行</v>
          </cell>
          <cell r="C639" t="str">
            <v>智造24-1</v>
          </cell>
          <cell r="D639" t="str">
            <v>智能制造工程</v>
          </cell>
          <cell r="E639">
            <v>1.762</v>
          </cell>
        </row>
        <row r="640">
          <cell r="A640" t="str">
            <v>2024b61019</v>
          </cell>
          <cell r="B640" t="str">
            <v>寇椿碧</v>
          </cell>
          <cell r="C640" t="str">
            <v>智造24-1</v>
          </cell>
          <cell r="D640" t="str">
            <v>智能制造工程</v>
          </cell>
          <cell r="E640">
            <v>2.248</v>
          </cell>
          <cell r="F640">
            <v>81</v>
          </cell>
        </row>
        <row r="641">
          <cell r="A641" t="str">
            <v>2024b61020</v>
          </cell>
          <cell r="B641" t="str">
            <v>贾政搏</v>
          </cell>
          <cell r="C641" t="str">
            <v>智造24-1</v>
          </cell>
          <cell r="D641" t="str">
            <v>智能制造工程</v>
          </cell>
          <cell r="E641">
            <v>3.706</v>
          </cell>
          <cell r="F641">
            <v>79</v>
          </cell>
        </row>
        <row r="642">
          <cell r="A642" t="str">
            <v>2024b61021</v>
          </cell>
          <cell r="B642" t="str">
            <v>吕存鸿</v>
          </cell>
          <cell r="C642" t="str">
            <v>智造24-1</v>
          </cell>
          <cell r="D642" t="str">
            <v>智能制造工程</v>
          </cell>
          <cell r="E642">
            <v>3.376</v>
          </cell>
          <cell r="F642">
            <v>79</v>
          </cell>
        </row>
        <row r="643">
          <cell r="A643" t="str">
            <v>2024b61022</v>
          </cell>
          <cell r="B643" t="str">
            <v>李梓博</v>
          </cell>
          <cell r="C643" t="str">
            <v>智造24-1</v>
          </cell>
          <cell r="D643" t="str">
            <v>智能制造工程</v>
          </cell>
          <cell r="E643">
            <v>2.099</v>
          </cell>
          <cell r="F643">
            <v>70</v>
          </cell>
        </row>
        <row r="644">
          <cell r="A644" t="str">
            <v>2024b61023</v>
          </cell>
          <cell r="B644" t="str">
            <v>丁榆烨</v>
          </cell>
          <cell r="C644" t="str">
            <v>智造24-1</v>
          </cell>
          <cell r="D644" t="str">
            <v>智能制造工程</v>
          </cell>
          <cell r="E644">
            <v>3.052</v>
          </cell>
          <cell r="F644">
            <v>85</v>
          </cell>
        </row>
        <row r="645">
          <cell r="A645" t="str">
            <v>2024b61024</v>
          </cell>
          <cell r="B645" t="str">
            <v>李锦超</v>
          </cell>
          <cell r="C645" t="str">
            <v>智造24-1</v>
          </cell>
          <cell r="D645" t="str">
            <v>智能制造工程</v>
          </cell>
          <cell r="E645">
            <v>3.487</v>
          </cell>
          <cell r="F645">
            <v>79</v>
          </cell>
        </row>
        <row r="646">
          <cell r="A646" t="str">
            <v>2024b61025</v>
          </cell>
          <cell r="B646" t="str">
            <v>秦杰</v>
          </cell>
          <cell r="C646" t="str">
            <v>智造24-1</v>
          </cell>
          <cell r="D646" t="str">
            <v>智能制造工程</v>
          </cell>
          <cell r="E646">
            <v>2.579</v>
          </cell>
          <cell r="F646">
            <v>90</v>
          </cell>
        </row>
        <row r="647">
          <cell r="A647" t="str">
            <v>2024b61026</v>
          </cell>
          <cell r="B647" t="str">
            <v>董涛</v>
          </cell>
          <cell r="C647" t="str">
            <v>智造24-1</v>
          </cell>
          <cell r="D647" t="str">
            <v>智能制造工程</v>
          </cell>
          <cell r="E647">
            <v>3.606</v>
          </cell>
          <cell r="F647">
            <v>85</v>
          </cell>
        </row>
        <row r="648">
          <cell r="A648" t="str">
            <v>2024b61027</v>
          </cell>
          <cell r="B648" t="str">
            <v>王栋亦</v>
          </cell>
          <cell r="C648" t="str">
            <v>智造24-1</v>
          </cell>
          <cell r="D648" t="str">
            <v>智能制造工程</v>
          </cell>
          <cell r="E648">
            <v>2.933</v>
          </cell>
          <cell r="F648">
            <v>68</v>
          </cell>
        </row>
        <row r="649">
          <cell r="A649" t="str">
            <v>2024b61028</v>
          </cell>
          <cell r="B649" t="str">
            <v>张涵培</v>
          </cell>
          <cell r="C649" t="str">
            <v>智造24-1</v>
          </cell>
          <cell r="D649" t="str">
            <v>智能制造工程</v>
          </cell>
          <cell r="E649">
            <v>1.609</v>
          </cell>
          <cell r="F649">
            <v>70</v>
          </cell>
        </row>
        <row r="650">
          <cell r="A650" t="str">
            <v>2024b61029</v>
          </cell>
          <cell r="B650" t="str">
            <v>蓝翼杰</v>
          </cell>
          <cell r="C650" t="str">
            <v>智造24-1</v>
          </cell>
          <cell r="D650" t="str">
            <v>智能制造工程</v>
          </cell>
          <cell r="E650">
            <v>3.171</v>
          </cell>
          <cell r="F650">
            <v>66</v>
          </cell>
        </row>
        <row r="651">
          <cell r="A651" t="str">
            <v>2024b61030</v>
          </cell>
          <cell r="B651" t="str">
            <v>张梦磊</v>
          </cell>
          <cell r="C651" t="str">
            <v>智造24-1</v>
          </cell>
          <cell r="D651" t="str">
            <v>智能制造工程</v>
          </cell>
          <cell r="E651">
            <v>2.988</v>
          </cell>
          <cell r="F651">
            <v>99</v>
          </cell>
        </row>
        <row r="652">
          <cell r="A652" t="str">
            <v>2024b61031</v>
          </cell>
          <cell r="B652" t="str">
            <v>郑修铎</v>
          </cell>
          <cell r="C652" t="str">
            <v>智造24-1</v>
          </cell>
          <cell r="D652" t="str">
            <v>智能制造工程</v>
          </cell>
          <cell r="E652">
            <v>2.198</v>
          </cell>
          <cell r="F652">
            <v>65</v>
          </cell>
        </row>
        <row r="653">
          <cell r="A653" t="str">
            <v>2024b61032</v>
          </cell>
          <cell r="B653" t="str">
            <v>陈威宇</v>
          </cell>
          <cell r="C653" t="str">
            <v>智造24-1</v>
          </cell>
          <cell r="D653" t="str">
            <v>智能制造工程</v>
          </cell>
          <cell r="E653">
            <v>2.449</v>
          </cell>
          <cell r="F653">
            <v>87</v>
          </cell>
        </row>
        <row r="654">
          <cell r="A654" t="str">
            <v>2024b61033</v>
          </cell>
          <cell r="B654" t="str">
            <v>郑佳</v>
          </cell>
          <cell r="C654" t="str">
            <v>智造24-1</v>
          </cell>
          <cell r="D654" t="str">
            <v>智能制造工程</v>
          </cell>
          <cell r="E654">
            <v>4.162</v>
          </cell>
          <cell r="F654">
            <v>86</v>
          </cell>
        </row>
        <row r="655">
          <cell r="A655" t="str">
            <v>2024b61034</v>
          </cell>
          <cell r="B655" t="str">
            <v>牟潇阳</v>
          </cell>
          <cell r="C655" t="str">
            <v>智造24-1</v>
          </cell>
          <cell r="D655" t="str">
            <v>智能制造工程</v>
          </cell>
          <cell r="E655">
            <v>2.647</v>
          </cell>
          <cell r="F655">
            <v>81</v>
          </cell>
        </row>
        <row r="656">
          <cell r="A656" t="str">
            <v>2024b61035</v>
          </cell>
          <cell r="B656" t="str">
            <v>林涵妮</v>
          </cell>
          <cell r="C656" t="str">
            <v>智造24-1</v>
          </cell>
          <cell r="D656" t="str">
            <v>智能制造工程</v>
          </cell>
          <cell r="E656">
            <v>3.203</v>
          </cell>
          <cell r="F656">
            <v>87</v>
          </cell>
        </row>
        <row r="657">
          <cell r="A657" t="str">
            <v>2024b61036</v>
          </cell>
          <cell r="B657" t="str">
            <v>黄祥枫</v>
          </cell>
          <cell r="C657" t="str">
            <v>智造24-1</v>
          </cell>
          <cell r="D657" t="str">
            <v>智能制造工程</v>
          </cell>
          <cell r="E657">
            <v>3.352</v>
          </cell>
          <cell r="F657">
            <v>98</v>
          </cell>
        </row>
        <row r="658">
          <cell r="A658" t="str">
            <v>2024b61037</v>
          </cell>
          <cell r="B658" t="str">
            <v>李翔楠</v>
          </cell>
          <cell r="C658" t="str">
            <v>智造24-1</v>
          </cell>
          <cell r="D658" t="str">
            <v>智能制造工程</v>
          </cell>
          <cell r="E658">
            <v>3.644</v>
          </cell>
          <cell r="F658">
            <v>83</v>
          </cell>
        </row>
        <row r="659">
          <cell r="A659" t="str">
            <v>2024b61039</v>
          </cell>
          <cell r="B659" t="str">
            <v>李伟浩</v>
          </cell>
          <cell r="C659" t="str">
            <v>智造24-1</v>
          </cell>
          <cell r="D659" t="str">
            <v>智能制造工程</v>
          </cell>
          <cell r="E659">
            <v>1.984</v>
          </cell>
          <cell r="F659">
            <v>69</v>
          </cell>
        </row>
        <row r="660">
          <cell r="A660" t="str">
            <v>2024b61040</v>
          </cell>
          <cell r="B660" t="str">
            <v>谢宇豪</v>
          </cell>
          <cell r="C660" t="str">
            <v>智造24-1</v>
          </cell>
          <cell r="D660" t="str">
            <v>智能制造工程</v>
          </cell>
          <cell r="E660">
            <v>2.679</v>
          </cell>
          <cell r="F660">
            <v>84</v>
          </cell>
        </row>
        <row r="661">
          <cell r="A661" t="str">
            <v>202231060</v>
          </cell>
          <cell r="B661" t="str">
            <v>马于寒</v>
          </cell>
          <cell r="C661" t="str">
            <v>机电24-1</v>
          </cell>
          <cell r="D661" t="str">
            <v>机电一体化技术</v>
          </cell>
          <cell r="E661">
            <v>3.696</v>
          </cell>
          <cell r="F661">
            <v>95</v>
          </cell>
        </row>
      </sheetData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96"/>
  <sheetViews>
    <sheetView workbookViewId="0">
      <pane xSplit="4" ySplit="3" topLeftCell="W22" activePane="bottomRight" state="frozen"/>
      <selection/>
      <selection pane="topRight"/>
      <selection pane="bottomLeft"/>
      <selection pane="bottomRight" activeCell="AJ33" sqref="AJ33"/>
    </sheetView>
  </sheetViews>
  <sheetFormatPr defaultColWidth="9" defaultRowHeight="14.25"/>
  <cols>
    <col min="1" max="1" width="9" customWidth="1"/>
    <col min="2" max="2" width="13.5" customWidth="1"/>
    <col min="3" max="3" width="13" customWidth="1"/>
    <col min="4" max="4" width="9" customWidth="1"/>
    <col min="5" max="6" width="18" customWidth="1"/>
    <col min="7" max="7" width="14" customWidth="1"/>
    <col min="8" max="8" width="15" customWidth="1"/>
    <col min="9" max="9" width="13" customWidth="1"/>
    <col min="10" max="10" width="14" customWidth="1"/>
    <col min="11" max="11" width="13" customWidth="1"/>
    <col min="12" max="12" width="18" customWidth="1"/>
    <col min="13" max="14" width="13" customWidth="1"/>
    <col min="15" max="15" width="14" customWidth="1"/>
    <col min="16" max="16" width="18" customWidth="1"/>
    <col min="17" max="17" width="13" customWidth="1"/>
    <col min="18" max="18" width="18" customWidth="1"/>
    <col min="19" max="19" width="16" customWidth="1"/>
    <col min="20" max="20" width="13" customWidth="1"/>
    <col min="21" max="21" width="16" customWidth="1"/>
    <col min="22" max="24" width="18" customWidth="1"/>
    <col min="25" max="25" width="13" customWidth="1"/>
    <col min="26" max="27" width="16" customWidth="1"/>
    <col min="28" max="28" width="13" customWidth="1"/>
    <col min="29" max="29" width="9" customWidth="1"/>
    <col min="30" max="30" width="12.8" customWidth="1"/>
    <col min="34" max="34" width="9" style="9"/>
  </cols>
  <sheetData>
    <row r="1" ht="67.65" customHeight="1" spans="1:37">
      <c r="A1" s="10" t="s">
        <v>0</v>
      </c>
      <c r="B1" s="11"/>
      <c r="C1" s="11"/>
      <c r="D1" s="12"/>
      <c r="E1" s="13" t="s">
        <v>1</v>
      </c>
      <c r="F1" s="13" t="s">
        <v>2</v>
      </c>
      <c r="G1" s="13" t="s">
        <v>3</v>
      </c>
      <c r="H1" s="13" t="s">
        <v>4</v>
      </c>
      <c r="I1" s="13" t="s">
        <v>5</v>
      </c>
      <c r="J1" s="13" t="s">
        <v>6</v>
      </c>
      <c r="K1" s="13" t="s">
        <v>7</v>
      </c>
      <c r="L1" s="13" t="s">
        <v>8</v>
      </c>
      <c r="M1" s="13" t="s">
        <v>9</v>
      </c>
      <c r="N1" s="13" t="s">
        <v>10</v>
      </c>
      <c r="O1" s="13" t="s">
        <v>11</v>
      </c>
      <c r="P1" s="13" t="s">
        <v>12</v>
      </c>
      <c r="Q1" s="13" t="s">
        <v>13</v>
      </c>
      <c r="R1" s="13" t="s">
        <v>14</v>
      </c>
      <c r="S1" s="13" t="s">
        <v>15</v>
      </c>
      <c r="T1" s="13" t="s">
        <v>16</v>
      </c>
      <c r="U1" s="13" t="s">
        <v>17</v>
      </c>
      <c r="V1" s="13" t="s">
        <v>18</v>
      </c>
      <c r="W1" s="13" t="s">
        <v>19</v>
      </c>
      <c r="X1" s="13" t="s">
        <v>20</v>
      </c>
      <c r="Y1" s="13" t="s">
        <v>21</v>
      </c>
      <c r="Z1" s="13" t="s">
        <v>22</v>
      </c>
      <c r="AA1" s="13" t="s">
        <v>23</v>
      </c>
      <c r="AB1" s="13" t="s">
        <v>24</v>
      </c>
      <c r="AC1" s="13" t="s">
        <v>25</v>
      </c>
      <c r="AD1" s="13" t="s">
        <v>26</v>
      </c>
      <c r="AE1" s="13" t="s">
        <v>27</v>
      </c>
      <c r="AF1" s="13" t="s">
        <v>28</v>
      </c>
      <c r="AG1" s="13" t="s">
        <v>29</v>
      </c>
      <c r="AH1" s="14" t="s">
        <v>30</v>
      </c>
      <c r="AI1" s="13" t="s">
        <v>31</v>
      </c>
      <c r="AJ1" s="13" t="s">
        <v>32</v>
      </c>
    </row>
    <row r="2" ht="13" customHeight="1" spans="1:37">
      <c r="A2" s="15"/>
      <c r="B2" s="16"/>
      <c r="C2" s="16"/>
      <c r="D2" s="17"/>
      <c r="E2" s="18">
        <v>3</v>
      </c>
      <c r="F2" s="18">
        <v>2</v>
      </c>
      <c r="G2" s="18">
        <v>1</v>
      </c>
      <c r="H2" s="18">
        <v>3</v>
      </c>
      <c r="I2" s="18">
        <v>2</v>
      </c>
      <c r="J2" s="18">
        <v>2</v>
      </c>
      <c r="K2" s="18">
        <v>2</v>
      </c>
      <c r="L2" s="18">
        <v>2</v>
      </c>
      <c r="M2" s="18">
        <v>2</v>
      </c>
      <c r="N2" s="18">
        <v>2</v>
      </c>
      <c r="O2" s="18">
        <v>2</v>
      </c>
      <c r="P2" s="18">
        <v>2</v>
      </c>
      <c r="Q2" s="18">
        <v>3.5</v>
      </c>
      <c r="R2" s="18">
        <v>3</v>
      </c>
      <c r="S2" s="18">
        <v>2.5</v>
      </c>
      <c r="T2" s="18">
        <v>2</v>
      </c>
      <c r="U2" s="18">
        <v>1.5</v>
      </c>
      <c r="V2" s="18">
        <v>3</v>
      </c>
      <c r="W2" s="18">
        <v>2</v>
      </c>
      <c r="X2" s="18">
        <v>1</v>
      </c>
      <c r="Y2" s="18">
        <v>2</v>
      </c>
      <c r="Z2" s="18">
        <v>0</v>
      </c>
      <c r="AA2" s="18">
        <v>0</v>
      </c>
      <c r="AB2" s="19"/>
      <c r="AC2" s="19"/>
      <c r="AD2" s="19"/>
      <c r="AE2" s="19"/>
      <c r="AF2" s="19"/>
      <c r="AG2" s="19"/>
      <c r="AH2" s="20"/>
      <c r="AI2" s="19"/>
      <c r="AJ2" s="19"/>
    </row>
    <row r="3" ht="13" customHeight="1" spans="1:37">
      <c r="A3" s="18" t="s">
        <v>33</v>
      </c>
      <c r="B3" s="18" t="s">
        <v>34</v>
      </c>
      <c r="C3" s="18" t="s">
        <v>35</v>
      </c>
      <c r="D3" s="18" t="s">
        <v>36</v>
      </c>
      <c r="E3" s="13" t="s">
        <v>37</v>
      </c>
      <c r="F3" s="13" t="s">
        <v>37</v>
      </c>
      <c r="G3" s="13" t="s">
        <v>37</v>
      </c>
      <c r="H3" s="13" t="s">
        <v>37</v>
      </c>
      <c r="I3" s="13" t="s">
        <v>37</v>
      </c>
      <c r="J3" s="13" t="s">
        <v>37</v>
      </c>
      <c r="K3" s="13" t="s">
        <v>37</v>
      </c>
      <c r="L3" s="13" t="s">
        <v>37</v>
      </c>
      <c r="M3" s="13" t="s">
        <v>37</v>
      </c>
      <c r="N3" s="13" t="s">
        <v>37</v>
      </c>
      <c r="O3" s="13" t="s">
        <v>37</v>
      </c>
      <c r="P3" s="13" t="s">
        <v>37</v>
      </c>
      <c r="Q3" s="13" t="s">
        <v>37</v>
      </c>
      <c r="R3" s="13" t="s">
        <v>37</v>
      </c>
      <c r="S3" s="13" t="s">
        <v>37</v>
      </c>
      <c r="T3" s="13" t="s">
        <v>37</v>
      </c>
      <c r="U3" s="13" t="s">
        <v>37</v>
      </c>
      <c r="V3" s="13" t="s">
        <v>37</v>
      </c>
      <c r="W3" s="13" t="s">
        <v>37</v>
      </c>
      <c r="X3" s="13" t="s">
        <v>37</v>
      </c>
      <c r="Y3" s="13" t="s">
        <v>37</v>
      </c>
      <c r="Z3" s="13" t="s">
        <v>37</v>
      </c>
      <c r="AA3" s="13" t="s">
        <v>37</v>
      </c>
      <c r="AB3" s="21"/>
      <c r="AC3" s="21"/>
      <c r="AD3" s="19"/>
      <c r="AE3" s="19"/>
      <c r="AF3" s="19"/>
      <c r="AG3" s="19"/>
      <c r="AH3" s="20"/>
      <c r="AI3" s="21"/>
      <c r="AJ3" s="21"/>
    </row>
    <row r="4" spans="1:37">
      <c r="A4" s="23">
        <v>1</v>
      </c>
      <c r="B4" s="23" t="s">
        <v>38</v>
      </c>
      <c r="C4" s="24" t="s">
        <v>39</v>
      </c>
      <c r="D4" s="23" t="s">
        <v>40</v>
      </c>
      <c r="E4" s="25">
        <v>80</v>
      </c>
      <c r="F4" s="25">
        <v>89</v>
      </c>
      <c r="G4" s="25">
        <v>88</v>
      </c>
      <c r="H4" s="25">
        <v>85</v>
      </c>
      <c r="I4" s="25">
        <v>95</v>
      </c>
      <c r="J4" s="25">
        <v>96</v>
      </c>
      <c r="K4" s="25">
        <v>90</v>
      </c>
      <c r="L4" s="25">
        <v>90</v>
      </c>
      <c r="M4" s="25">
        <v>79</v>
      </c>
      <c r="N4" s="25">
        <v>74</v>
      </c>
      <c r="O4" s="25">
        <v>85</v>
      </c>
      <c r="P4" s="25">
        <v>90</v>
      </c>
      <c r="Q4" s="25">
        <v>81</v>
      </c>
      <c r="R4" s="25">
        <v>92</v>
      </c>
      <c r="S4" s="25">
        <v>96</v>
      </c>
      <c r="T4" s="25">
        <v>72</v>
      </c>
      <c r="U4" s="25">
        <v>79</v>
      </c>
      <c r="V4" s="25">
        <v>99</v>
      </c>
      <c r="W4" s="25">
        <v>95</v>
      </c>
      <c r="X4" s="25">
        <v>75</v>
      </c>
      <c r="Y4" s="25">
        <v>85</v>
      </c>
      <c r="Z4" s="25">
        <v>100</v>
      </c>
      <c r="AA4" s="25">
        <v>100</v>
      </c>
      <c r="AB4" s="26">
        <f t="shared" ref="AB4:AB67" si="0">IF(COUNT(Z4,AA4)=0,"",AVERAGE(Z4,AA4))</f>
        <v>100</v>
      </c>
      <c r="AC4" s="84">
        <f t="shared" ref="AC4:AC67" si="1">SUM($E$2:$Y$2)</f>
        <v>45.5</v>
      </c>
      <c r="AD4" s="85">
        <f t="shared" ref="AD4:AD67" si="2">IF($AC4=0,"",SUMPRODUCT($E$2:$Y$2,E4:Y4)/$AC4)</f>
        <v>86.8791208791209</v>
      </c>
      <c r="AE4" s="86">
        <v>76</v>
      </c>
      <c r="AF4" s="87">
        <v>61</v>
      </c>
      <c r="AG4" s="87">
        <v>5</v>
      </c>
      <c r="AH4" s="88">
        <f t="shared" ref="AH4:AH67" si="3">IF(OR(AB4="",AD4=""),"",AB4*0.2+AD4*0.7+IF(AE4="",0,AE4)*0.05+IF(AF4="",0,AF4)*0.05+IF(AG4="",0,AG4))</f>
        <v>92.6653846153846</v>
      </c>
      <c r="AI4" s="89" t="str">
        <f>VLOOKUP(D4,[1]sheet1!$B$2:$C$666,2,0)</f>
        <v>3.567</v>
      </c>
      <c r="AJ4" s="82" t="s">
        <v>41</v>
      </c>
    </row>
    <row r="5" spans="1:37">
      <c r="A5" s="23">
        <v>2</v>
      </c>
      <c r="B5" s="23" t="s">
        <v>38</v>
      </c>
      <c r="C5" s="24" t="s">
        <v>42</v>
      </c>
      <c r="D5" s="23" t="s">
        <v>43</v>
      </c>
      <c r="E5" s="25">
        <v>88</v>
      </c>
      <c r="F5" s="25">
        <v>93</v>
      </c>
      <c r="G5" s="25">
        <v>90</v>
      </c>
      <c r="H5" s="25">
        <v>87</v>
      </c>
      <c r="I5" s="25">
        <v>95</v>
      </c>
      <c r="J5" s="25">
        <v>89</v>
      </c>
      <c r="K5" s="25">
        <v>93</v>
      </c>
      <c r="L5" s="25">
        <v>88</v>
      </c>
      <c r="M5" s="25">
        <v>78</v>
      </c>
      <c r="N5" s="25">
        <v>94</v>
      </c>
      <c r="O5" s="25">
        <v>85</v>
      </c>
      <c r="P5" s="25">
        <v>85</v>
      </c>
      <c r="Q5" s="25">
        <v>80</v>
      </c>
      <c r="R5" s="25">
        <v>92</v>
      </c>
      <c r="S5" s="25">
        <v>89</v>
      </c>
      <c r="T5" s="25">
        <v>74</v>
      </c>
      <c r="U5" s="25">
        <v>75</v>
      </c>
      <c r="V5" s="25">
        <v>93</v>
      </c>
      <c r="W5" s="25">
        <v>85</v>
      </c>
      <c r="X5" s="25">
        <v>85</v>
      </c>
      <c r="Y5" s="25">
        <v>85</v>
      </c>
      <c r="Z5" s="25">
        <v>100</v>
      </c>
      <c r="AA5" s="25">
        <v>100</v>
      </c>
      <c r="AB5" s="26">
        <f t="shared" si="0"/>
        <v>100</v>
      </c>
      <c r="AC5" s="84">
        <f t="shared" si="1"/>
        <v>45.5</v>
      </c>
      <c r="AD5" s="85">
        <f t="shared" si="2"/>
        <v>86.989010989011</v>
      </c>
      <c r="AE5" s="86">
        <v>73.5</v>
      </c>
      <c r="AF5" s="87">
        <v>9</v>
      </c>
      <c r="AG5" s="87">
        <v>5</v>
      </c>
      <c r="AH5" s="88">
        <f t="shared" si="3"/>
        <v>90.0173076923077</v>
      </c>
      <c r="AI5" s="90" t="str">
        <f>VLOOKUP(D5,[1]sheet1!$B$2:$C$666,2,0)</f>
        <v>3.804</v>
      </c>
      <c r="AJ5" s="82" t="s">
        <v>41</v>
      </c>
    </row>
    <row r="6" spans="1:37">
      <c r="A6" s="23">
        <v>3</v>
      </c>
      <c r="B6" s="23" t="s">
        <v>38</v>
      </c>
      <c r="C6" s="24" t="s">
        <v>44</v>
      </c>
      <c r="D6" s="23" t="s">
        <v>45</v>
      </c>
      <c r="E6" s="25">
        <v>86</v>
      </c>
      <c r="F6" s="25">
        <v>88</v>
      </c>
      <c r="G6" s="25">
        <v>81</v>
      </c>
      <c r="H6" s="25">
        <v>86</v>
      </c>
      <c r="I6" s="25">
        <v>95</v>
      </c>
      <c r="J6" s="25">
        <v>93</v>
      </c>
      <c r="K6" s="25">
        <v>93</v>
      </c>
      <c r="L6" s="25">
        <v>87</v>
      </c>
      <c r="M6" s="25">
        <v>89</v>
      </c>
      <c r="N6" s="25">
        <v>92</v>
      </c>
      <c r="O6" s="25">
        <v>85</v>
      </c>
      <c r="P6" s="25">
        <v>84</v>
      </c>
      <c r="Q6" s="25">
        <v>85</v>
      </c>
      <c r="R6" s="25">
        <v>86</v>
      </c>
      <c r="S6" s="25">
        <v>91</v>
      </c>
      <c r="T6" s="25">
        <v>80</v>
      </c>
      <c r="U6" s="25">
        <v>77</v>
      </c>
      <c r="V6" s="25">
        <v>99</v>
      </c>
      <c r="W6" s="25">
        <v>95</v>
      </c>
      <c r="X6" s="25">
        <v>85</v>
      </c>
      <c r="Y6" s="25">
        <v>95</v>
      </c>
      <c r="Z6" s="25">
        <v>100</v>
      </c>
      <c r="AA6" s="25">
        <v>99</v>
      </c>
      <c r="AB6" s="26">
        <f t="shared" si="0"/>
        <v>99.5</v>
      </c>
      <c r="AC6" s="84">
        <f t="shared" si="1"/>
        <v>45.5</v>
      </c>
      <c r="AD6" s="91">
        <f t="shared" si="2"/>
        <v>88.5604395604396</v>
      </c>
      <c r="AE6" s="92">
        <v>75.5</v>
      </c>
      <c r="AF6" s="93">
        <v>18</v>
      </c>
      <c r="AG6" s="93">
        <v>3.4</v>
      </c>
      <c r="AH6" s="94">
        <f t="shared" si="3"/>
        <v>89.9673076923077</v>
      </c>
      <c r="AI6" s="90" t="str">
        <f>VLOOKUP(D6,[1]sheet1!$B$2:$C$666,2,0)</f>
        <v>3.848</v>
      </c>
      <c r="AJ6" s="82" t="s">
        <v>46</v>
      </c>
    </row>
    <row r="7" spans="1:37">
      <c r="A7" s="23">
        <v>4</v>
      </c>
      <c r="B7" s="23" t="s">
        <v>38</v>
      </c>
      <c r="C7" s="24" t="s">
        <v>47</v>
      </c>
      <c r="D7" s="23" t="s">
        <v>48</v>
      </c>
      <c r="E7" s="25">
        <v>84</v>
      </c>
      <c r="F7" s="25">
        <v>94</v>
      </c>
      <c r="G7" s="25">
        <v>85</v>
      </c>
      <c r="H7" s="25">
        <v>75</v>
      </c>
      <c r="I7" s="25">
        <v>95</v>
      </c>
      <c r="J7" s="25">
        <v>93</v>
      </c>
      <c r="K7" s="25">
        <v>90</v>
      </c>
      <c r="L7" s="25">
        <v>84</v>
      </c>
      <c r="M7" s="25">
        <v>75</v>
      </c>
      <c r="N7" s="25">
        <v>91</v>
      </c>
      <c r="O7" s="25">
        <v>85</v>
      </c>
      <c r="P7" s="25">
        <v>89</v>
      </c>
      <c r="Q7" s="25">
        <v>74</v>
      </c>
      <c r="R7" s="25">
        <v>87</v>
      </c>
      <c r="S7" s="25">
        <v>83</v>
      </c>
      <c r="T7" s="25">
        <v>67</v>
      </c>
      <c r="U7" s="25">
        <v>75</v>
      </c>
      <c r="V7" s="25">
        <v>83</v>
      </c>
      <c r="W7" s="25">
        <v>75</v>
      </c>
      <c r="X7" s="25">
        <v>85</v>
      </c>
      <c r="Y7" s="25">
        <v>95</v>
      </c>
      <c r="Z7" s="25">
        <v>100</v>
      </c>
      <c r="AA7" s="25">
        <v>100</v>
      </c>
      <c r="AB7" s="26">
        <f t="shared" si="0"/>
        <v>100</v>
      </c>
      <c r="AC7" s="84">
        <f t="shared" si="1"/>
        <v>45.5</v>
      </c>
      <c r="AD7" s="87">
        <f t="shared" si="2"/>
        <v>83.5604395604396</v>
      </c>
      <c r="AE7" s="86">
        <v>91.5</v>
      </c>
      <c r="AF7" s="87">
        <v>19</v>
      </c>
      <c r="AG7" s="87">
        <v>5</v>
      </c>
      <c r="AH7" s="88">
        <f t="shared" si="3"/>
        <v>89.0173076923077</v>
      </c>
      <c r="AI7" s="90" t="str">
        <f>VLOOKUP(D7,[1]sheet1!$B$2:$C$666,2,0)</f>
        <v>3.304</v>
      </c>
      <c r="AJ7" s="82" t="s">
        <v>46</v>
      </c>
    </row>
    <row r="8" ht="15" spans="1:37">
      <c r="A8" s="32">
        <v>5</v>
      </c>
      <c r="B8" s="32" t="s">
        <v>49</v>
      </c>
      <c r="C8" s="33" t="s">
        <v>50</v>
      </c>
      <c r="D8" s="32" t="s">
        <v>51</v>
      </c>
      <c r="E8" s="34">
        <v>89</v>
      </c>
      <c r="F8" s="34">
        <v>91</v>
      </c>
      <c r="G8" s="34">
        <v>87</v>
      </c>
      <c r="H8" s="34">
        <v>72</v>
      </c>
      <c r="I8" s="34">
        <v>95</v>
      </c>
      <c r="J8" s="34">
        <v>77</v>
      </c>
      <c r="K8" s="34">
        <v>81</v>
      </c>
      <c r="L8" s="34">
        <v>76</v>
      </c>
      <c r="M8" s="34">
        <v>71</v>
      </c>
      <c r="N8" s="34">
        <v>92</v>
      </c>
      <c r="O8" s="34">
        <v>85</v>
      </c>
      <c r="P8" s="34">
        <v>80</v>
      </c>
      <c r="Q8" s="34">
        <v>74</v>
      </c>
      <c r="R8" s="34">
        <v>85</v>
      </c>
      <c r="S8" s="34">
        <v>77</v>
      </c>
      <c r="T8" s="34">
        <v>84</v>
      </c>
      <c r="U8" s="34">
        <v>84</v>
      </c>
      <c r="V8" s="34">
        <v>97</v>
      </c>
      <c r="W8" s="34">
        <v>95</v>
      </c>
      <c r="X8" s="34">
        <v>65</v>
      </c>
      <c r="Y8" s="34">
        <v>75</v>
      </c>
      <c r="Z8" s="34">
        <v>95</v>
      </c>
      <c r="AA8" s="34">
        <v>97</v>
      </c>
      <c r="AB8" s="35">
        <f t="shared" si="0"/>
        <v>96</v>
      </c>
      <c r="AC8" s="95">
        <f t="shared" si="1"/>
        <v>45.5</v>
      </c>
      <c r="AD8" s="96">
        <f t="shared" si="2"/>
        <v>82.6923076923077</v>
      </c>
      <c r="AE8" s="97">
        <v>97.5</v>
      </c>
      <c r="AF8" s="96">
        <v>14</v>
      </c>
      <c r="AG8" s="96">
        <v>2.35</v>
      </c>
      <c r="AH8" s="98">
        <f t="shared" si="3"/>
        <v>85.0096153846154</v>
      </c>
      <c r="AI8" s="99" t="str">
        <f>VLOOKUP(D8,[1]sheet1!$B$2:$C$666,2,0)</f>
        <v>3.177</v>
      </c>
      <c r="AJ8" s="83" t="s">
        <v>46</v>
      </c>
      <c r="AK8" s="41" t="s">
        <v>52</v>
      </c>
    </row>
    <row r="9" ht="15" spans="1:37">
      <c r="A9" s="42">
        <v>6</v>
      </c>
      <c r="B9" s="42" t="s">
        <v>49</v>
      </c>
      <c r="C9" s="43" t="s">
        <v>53</v>
      </c>
      <c r="D9" s="42" t="s">
        <v>54</v>
      </c>
      <c r="E9" s="44">
        <v>89</v>
      </c>
      <c r="F9" s="44">
        <v>88</v>
      </c>
      <c r="G9" s="44">
        <v>93</v>
      </c>
      <c r="H9" s="44">
        <v>78</v>
      </c>
      <c r="I9" s="44">
        <v>95</v>
      </c>
      <c r="J9" s="44">
        <v>95</v>
      </c>
      <c r="K9" s="44">
        <v>88</v>
      </c>
      <c r="L9" s="44">
        <v>83</v>
      </c>
      <c r="M9" s="44">
        <v>80</v>
      </c>
      <c r="N9" s="44">
        <v>93</v>
      </c>
      <c r="O9" s="44">
        <v>95</v>
      </c>
      <c r="P9" s="44">
        <v>84</v>
      </c>
      <c r="Q9" s="44">
        <v>78</v>
      </c>
      <c r="R9" s="44">
        <v>76</v>
      </c>
      <c r="S9" s="44">
        <v>95</v>
      </c>
      <c r="T9" s="44">
        <v>88</v>
      </c>
      <c r="U9" s="44">
        <v>83</v>
      </c>
      <c r="V9" s="44">
        <v>91</v>
      </c>
      <c r="W9" s="44">
        <v>95</v>
      </c>
      <c r="X9" s="44">
        <v>85</v>
      </c>
      <c r="Y9" s="44">
        <v>85</v>
      </c>
      <c r="Z9" s="44">
        <v>92</v>
      </c>
      <c r="AA9" s="44">
        <v>88</v>
      </c>
      <c r="AB9" s="45">
        <f t="shared" si="0"/>
        <v>90</v>
      </c>
      <c r="AC9" s="100">
        <f t="shared" si="1"/>
        <v>45.5</v>
      </c>
      <c r="AD9" s="101">
        <f t="shared" si="2"/>
        <v>86.8791208791209</v>
      </c>
      <c r="AE9" s="102">
        <v>90</v>
      </c>
      <c r="AF9" s="101">
        <v>0</v>
      </c>
      <c r="AG9" s="101">
        <v>0.75</v>
      </c>
      <c r="AH9" s="103">
        <f t="shared" si="3"/>
        <v>84.0653846153846</v>
      </c>
      <c r="AI9" s="89" t="str">
        <f>VLOOKUP(D9,[1]sheet1!$B$2:$C$666,2,0)</f>
        <v>3.648</v>
      </c>
      <c r="AJ9" s="21" t="s">
        <v>46</v>
      </c>
    </row>
    <row r="10" spans="1:37">
      <c r="A10" s="23">
        <v>7</v>
      </c>
      <c r="B10" s="23" t="s">
        <v>49</v>
      </c>
      <c r="C10" s="24" t="s">
        <v>55</v>
      </c>
      <c r="D10" s="23" t="s">
        <v>56</v>
      </c>
      <c r="E10" s="25">
        <v>86</v>
      </c>
      <c r="F10" s="25">
        <v>88</v>
      </c>
      <c r="G10" s="25">
        <v>90</v>
      </c>
      <c r="H10" s="25">
        <v>67</v>
      </c>
      <c r="I10" s="25">
        <v>95</v>
      </c>
      <c r="J10" s="25">
        <v>90</v>
      </c>
      <c r="K10" s="25">
        <v>85</v>
      </c>
      <c r="L10" s="25">
        <v>72</v>
      </c>
      <c r="M10" s="25">
        <v>68</v>
      </c>
      <c r="N10" s="25">
        <v>84</v>
      </c>
      <c r="O10" s="25">
        <v>85</v>
      </c>
      <c r="P10" s="25">
        <v>76</v>
      </c>
      <c r="Q10" s="25">
        <v>70</v>
      </c>
      <c r="R10" s="25">
        <v>74</v>
      </c>
      <c r="S10" s="25">
        <v>66</v>
      </c>
      <c r="T10" s="25">
        <v>72</v>
      </c>
      <c r="U10" s="25">
        <v>74</v>
      </c>
      <c r="V10" s="25">
        <v>92</v>
      </c>
      <c r="W10" s="25">
        <v>95</v>
      </c>
      <c r="X10" s="25">
        <v>95</v>
      </c>
      <c r="Y10" s="25">
        <v>95</v>
      </c>
      <c r="Z10" s="25">
        <v>97</v>
      </c>
      <c r="AA10" s="25">
        <v>99</v>
      </c>
      <c r="AB10" s="26">
        <f t="shared" si="0"/>
        <v>98</v>
      </c>
      <c r="AC10" s="84">
        <f t="shared" si="1"/>
        <v>45.5</v>
      </c>
      <c r="AD10" s="87">
        <f t="shared" si="2"/>
        <v>80.7252747252747</v>
      </c>
      <c r="AE10" s="86">
        <v>86</v>
      </c>
      <c r="AF10" s="87">
        <v>19</v>
      </c>
      <c r="AG10" s="87">
        <v>2.5</v>
      </c>
      <c r="AH10" s="88">
        <f t="shared" si="3"/>
        <v>83.8576923076923</v>
      </c>
      <c r="AI10" s="90" t="str">
        <f>VLOOKUP(D10,[1]sheet1!$B$2:$C$666,2,0)</f>
        <v>3.217</v>
      </c>
      <c r="AJ10" s="82" t="s">
        <v>46</v>
      </c>
    </row>
    <row r="11" spans="1:37">
      <c r="A11" s="23">
        <v>8</v>
      </c>
      <c r="B11" s="23" t="s">
        <v>38</v>
      </c>
      <c r="C11" s="24" t="s">
        <v>57</v>
      </c>
      <c r="D11" s="23" t="s">
        <v>58</v>
      </c>
      <c r="E11" s="25">
        <v>86</v>
      </c>
      <c r="F11" s="25">
        <v>94</v>
      </c>
      <c r="G11" s="25">
        <v>80</v>
      </c>
      <c r="H11" s="25">
        <v>77</v>
      </c>
      <c r="I11" s="25">
        <v>75</v>
      </c>
      <c r="J11" s="25">
        <v>93</v>
      </c>
      <c r="K11" s="25">
        <v>91</v>
      </c>
      <c r="L11" s="25">
        <v>77</v>
      </c>
      <c r="M11" s="25">
        <v>75</v>
      </c>
      <c r="N11" s="25">
        <v>82</v>
      </c>
      <c r="O11" s="25">
        <v>85</v>
      </c>
      <c r="P11" s="25">
        <v>92</v>
      </c>
      <c r="Q11" s="25">
        <v>74</v>
      </c>
      <c r="R11" s="25">
        <v>76</v>
      </c>
      <c r="S11" s="25">
        <v>93</v>
      </c>
      <c r="T11" s="25">
        <v>77</v>
      </c>
      <c r="U11" s="25">
        <v>75</v>
      </c>
      <c r="V11" s="25">
        <v>83</v>
      </c>
      <c r="W11" s="25">
        <v>75</v>
      </c>
      <c r="X11" s="25">
        <v>75</v>
      </c>
      <c r="Y11" s="25">
        <v>85</v>
      </c>
      <c r="Z11" s="25">
        <v>92</v>
      </c>
      <c r="AA11" s="25">
        <v>92</v>
      </c>
      <c r="AB11" s="26">
        <f t="shared" si="0"/>
        <v>92</v>
      </c>
      <c r="AC11" s="84">
        <f t="shared" si="1"/>
        <v>45.5</v>
      </c>
      <c r="AD11" s="87">
        <f t="shared" si="2"/>
        <v>81.9120879120879</v>
      </c>
      <c r="AE11" s="86">
        <v>86.5</v>
      </c>
      <c r="AF11" s="87">
        <v>18</v>
      </c>
      <c r="AG11" s="87">
        <v>0.75</v>
      </c>
      <c r="AH11" s="88">
        <f t="shared" si="3"/>
        <v>81.7134615384615</v>
      </c>
      <c r="AI11" s="90" t="str">
        <f>VLOOKUP(D11,[1]sheet1!$B$2:$C$666,2,0)</f>
        <v>3.296</v>
      </c>
      <c r="AJ11" s="82" t="s">
        <v>46</v>
      </c>
    </row>
    <row r="12" spans="1:37">
      <c r="A12" s="23">
        <v>9</v>
      </c>
      <c r="B12" s="23" t="s">
        <v>38</v>
      </c>
      <c r="C12" s="24" t="s">
        <v>59</v>
      </c>
      <c r="D12" s="23" t="s">
        <v>60</v>
      </c>
      <c r="E12" s="25">
        <v>82</v>
      </c>
      <c r="F12" s="25">
        <v>85</v>
      </c>
      <c r="G12" s="25">
        <v>88</v>
      </c>
      <c r="H12" s="25">
        <v>66</v>
      </c>
      <c r="I12" s="25">
        <v>85</v>
      </c>
      <c r="J12" s="25">
        <v>81</v>
      </c>
      <c r="K12" s="25">
        <v>75</v>
      </c>
      <c r="L12" s="25">
        <v>72</v>
      </c>
      <c r="M12" s="25">
        <v>62</v>
      </c>
      <c r="N12" s="25">
        <v>88</v>
      </c>
      <c r="O12" s="25">
        <v>75</v>
      </c>
      <c r="P12" s="25">
        <v>79</v>
      </c>
      <c r="Q12" s="25">
        <v>68</v>
      </c>
      <c r="R12" s="25">
        <v>72</v>
      </c>
      <c r="S12" s="25">
        <v>91</v>
      </c>
      <c r="T12" s="25">
        <v>67</v>
      </c>
      <c r="U12" s="25">
        <v>80</v>
      </c>
      <c r="V12" s="25">
        <v>91</v>
      </c>
      <c r="W12" s="25">
        <v>85</v>
      </c>
      <c r="X12" s="25">
        <v>75</v>
      </c>
      <c r="Y12" s="25">
        <v>85</v>
      </c>
      <c r="Z12" s="25">
        <v>97</v>
      </c>
      <c r="AA12" s="25">
        <v>100</v>
      </c>
      <c r="AB12" s="26">
        <f t="shared" si="0"/>
        <v>98.5</v>
      </c>
      <c r="AC12" s="84">
        <f t="shared" si="1"/>
        <v>45.5</v>
      </c>
      <c r="AD12" s="87">
        <f t="shared" si="2"/>
        <v>78.2307692307692</v>
      </c>
      <c r="AE12" s="86">
        <v>65</v>
      </c>
      <c r="AF12" s="87">
        <v>13</v>
      </c>
      <c r="AG12" s="87">
        <v>3.25</v>
      </c>
      <c r="AH12" s="88">
        <f t="shared" si="3"/>
        <v>81.6115384615385</v>
      </c>
      <c r="AI12" s="90" t="str">
        <f>VLOOKUP(D12,[1]sheet1!$B$2:$C$666,2,0)</f>
        <v>2.846</v>
      </c>
      <c r="AJ12" s="82" t="s">
        <v>61</v>
      </c>
    </row>
    <row r="13" spans="1:37">
      <c r="A13" s="23">
        <v>10</v>
      </c>
      <c r="B13" s="23" t="s">
        <v>49</v>
      </c>
      <c r="C13" s="24" t="s">
        <v>62</v>
      </c>
      <c r="D13" s="23" t="s">
        <v>63</v>
      </c>
      <c r="E13" s="25">
        <v>84</v>
      </c>
      <c r="F13" s="25">
        <v>90</v>
      </c>
      <c r="G13" s="25">
        <v>84</v>
      </c>
      <c r="H13" s="25">
        <v>66</v>
      </c>
      <c r="I13" s="25">
        <v>85</v>
      </c>
      <c r="J13" s="25">
        <v>91</v>
      </c>
      <c r="K13" s="25">
        <v>88</v>
      </c>
      <c r="L13" s="25">
        <v>84</v>
      </c>
      <c r="M13" s="25">
        <v>78</v>
      </c>
      <c r="N13" s="25">
        <v>82</v>
      </c>
      <c r="O13" s="25">
        <v>75</v>
      </c>
      <c r="P13" s="25">
        <v>85</v>
      </c>
      <c r="Q13" s="25">
        <v>70</v>
      </c>
      <c r="R13" s="25">
        <v>84</v>
      </c>
      <c r="S13" s="25">
        <v>86</v>
      </c>
      <c r="T13" s="25">
        <v>85</v>
      </c>
      <c r="U13" s="25">
        <v>78</v>
      </c>
      <c r="V13" s="25">
        <v>85</v>
      </c>
      <c r="W13" s="25">
        <v>95</v>
      </c>
      <c r="X13" s="25">
        <v>95</v>
      </c>
      <c r="Y13" s="25">
        <v>85</v>
      </c>
      <c r="Z13" s="25">
        <v>93</v>
      </c>
      <c r="AA13" s="25">
        <v>91</v>
      </c>
      <c r="AB13" s="26">
        <f t="shared" si="0"/>
        <v>92</v>
      </c>
      <c r="AC13" s="84">
        <f t="shared" si="1"/>
        <v>45.5</v>
      </c>
      <c r="AD13" s="87">
        <f t="shared" si="2"/>
        <v>82.6153846153846</v>
      </c>
      <c r="AE13" s="86">
        <v>76</v>
      </c>
      <c r="AF13" s="87">
        <v>0</v>
      </c>
      <c r="AG13" s="87">
        <v>1.45</v>
      </c>
      <c r="AH13" s="88">
        <f t="shared" si="3"/>
        <v>81.4807692307692</v>
      </c>
      <c r="AI13" s="90" t="str">
        <f>VLOOKUP(D13,[1]sheet1!$B$2:$C$666,2,0)</f>
        <v>3.202</v>
      </c>
      <c r="AJ13" s="82" t="s">
        <v>46</v>
      </c>
    </row>
    <row r="14" spans="1:37">
      <c r="A14" s="23">
        <v>11</v>
      </c>
      <c r="B14" s="23" t="s">
        <v>38</v>
      </c>
      <c r="C14" s="24" t="s">
        <v>64</v>
      </c>
      <c r="D14" s="23" t="s">
        <v>65</v>
      </c>
      <c r="E14" s="25">
        <v>92</v>
      </c>
      <c r="F14" s="25">
        <v>95</v>
      </c>
      <c r="G14" s="25">
        <v>87</v>
      </c>
      <c r="H14" s="25">
        <v>79</v>
      </c>
      <c r="I14" s="25">
        <v>75</v>
      </c>
      <c r="J14" s="25">
        <v>90</v>
      </c>
      <c r="K14" s="25">
        <v>82</v>
      </c>
      <c r="L14" s="25">
        <v>79</v>
      </c>
      <c r="M14" s="25">
        <v>78</v>
      </c>
      <c r="N14" s="25">
        <v>80</v>
      </c>
      <c r="O14" s="25">
        <v>85</v>
      </c>
      <c r="P14" s="25">
        <v>89</v>
      </c>
      <c r="Q14" s="25">
        <v>81</v>
      </c>
      <c r="R14" s="25">
        <v>73</v>
      </c>
      <c r="S14" s="25">
        <v>94</v>
      </c>
      <c r="T14" s="25">
        <v>77</v>
      </c>
      <c r="U14" s="25">
        <v>82</v>
      </c>
      <c r="V14" s="25">
        <v>90</v>
      </c>
      <c r="W14" s="25">
        <v>75</v>
      </c>
      <c r="X14" s="25">
        <v>75</v>
      </c>
      <c r="Y14" s="25">
        <v>85</v>
      </c>
      <c r="Z14" s="25">
        <v>92</v>
      </c>
      <c r="AA14" s="25">
        <v>91</v>
      </c>
      <c r="AB14" s="26">
        <f t="shared" si="0"/>
        <v>91.5</v>
      </c>
      <c r="AC14" s="84">
        <f t="shared" si="1"/>
        <v>45.5</v>
      </c>
      <c r="AD14" s="87">
        <f t="shared" si="2"/>
        <v>83.1978021978022</v>
      </c>
      <c r="AE14" s="86">
        <v>88.5</v>
      </c>
      <c r="AF14" s="87">
        <v>2</v>
      </c>
      <c r="AG14" s="87">
        <v>0.25</v>
      </c>
      <c r="AH14" s="88">
        <f t="shared" si="3"/>
        <v>81.3134615384615</v>
      </c>
      <c r="AI14" s="90" t="str">
        <f>VLOOKUP(D14,[1]sheet1!$B$2:$C$666,2,0)</f>
        <v>3.000</v>
      </c>
      <c r="AJ14" s="82" t="s">
        <v>46</v>
      </c>
    </row>
    <row r="15" spans="1:37">
      <c r="A15" s="23">
        <v>12</v>
      </c>
      <c r="B15" s="23" t="s">
        <v>49</v>
      </c>
      <c r="C15" s="24" t="s">
        <v>66</v>
      </c>
      <c r="D15" s="23" t="s">
        <v>67</v>
      </c>
      <c r="E15" s="25">
        <v>83</v>
      </c>
      <c r="F15" s="25">
        <v>97</v>
      </c>
      <c r="G15" s="25">
        <v>85</v>
      </c>
      <c r="H15" s="25">
        <v>66</v>
      </c>
      <c r="I15" s="25">
        <v>95</v>
      </c>
      <c r="J15" s="25">
        <v>94</v>
      </c>
      <c r="K15" s="25">
        <v>92</v>
      </c>
      <c r="L15" s="25">
        <v>76</v>
      </c>
      <c r="M15" s="25">
        <v>75</v>
      </c>
      <c r="N15" s="25">
        <v>85</v>
      </c>
      <c r="O15" s="25">
        <v>85</v>
      </c>
      <c r="P15" s="25">
        <v>81</v>
      </c>
      <c r="Q15" s="25">
        <v>86</v>
      </c>
      <c r="R15" s="25">
        <v>80</v>
      </c>
      <c r="S15" s="25">
        <v>79</v>
      </c>
      <c r="T15" s="25">
        <v>75</v>
      </c>
      <c r="U15" s="25">
        <v>85</v>
      </c>
      <c r="V15" s="25">
        <v>88</v>
      </c>
      <c r="W15" s="25">
        <v>95</v>
      </c>
      <c r="X15" s="25">
        <v>85</v>
      </c>
      <c r="Y15" s="25">
        <v>95</v>
      </c>
      <c r="Z15" s="25">
        <v>88</v>
      </c>
      <c r="AA15" s="25">
        <v>91</v>
      </c>
      <c r="AB15" s="26">
        <f t="shared" si="0"/>
        <v>89.5</v>
      </c>
      <c r="AC15" s="84">
        <f t="shared" si="1"/>
        <v>45.5</v>
      </c>
      <c r="AD15" s="87">
        <f t="shared" si="2"/>
        <v>84.3296703296703</v>
      </c>
      <c r="AE15" s="86">
        <v>71</v>
      </c>
      <c r="AF15" s="87">
        <v>10</v>
      </c>
      <c r="AG15" s="87">
        <v>0</v>
      </c>
      <c r="AH15" s="88">
        <f t="shared" si="3"/>
        <v>80.9807692307692</v>
      </c>
      <c r="AI15" s="90" t="str">
        <f>VLOOKUP(D15,[1]sheet1!$B$2:$C$666,2,0)</f>
        <v>2.570</v>
      </c>
      <c r="AJ15" s="82" t="s">
        <v>46</v>
      </c>
    </row>
    <row r="16" spans="1:37">
      <c r="A16" s="23">
        <v>13</v>
      </c>
      <c r="B16" s="23" t="s">
        <v>38</v>
      </c>
      <c r="C16" s="24" t="s">
        <v>68</v>
      </c>
      <c r="D16" s="23" t="s">
        <v>69</v>
      </c>
      <c r="E16" s="25">
        <v>84</v>
      </c>
      <c r="F16" s="25">
        <v>94</v>
      </c>
      <c r="G16" s="25">
        <v>86</v>
      </c>
      <c r="H16" s="25">
        <v>72</v>
      </c>
      <c r="I16" s="25">
        <v>95</v>
      </c>
      <c r="J16" s="25">
        <v>95</v>
      </c>
      <c r="K16" s="25">
        <v>90</v>
      </c>
      <c r="L16" s="25">
        <v>68</v>
      </c>
      <c r="M16" s="25">
        <v>80</v>
      </c>
      <c r="N16" s="25">
        <v>86</v>
      </c>
      <c r="O16" s="25">
        <v>85</v>
      </c>
      <c r="P16" s="25">
        <v>75</v>
      </c>
      <c r="Q16" s="25">
        <v>81</v>
      </c>
      <c r="R16" s="25">
        <v>80</v>
      </c>
      <c r="S16" s="25">
        <v>86</v>
      </c>
      <c r="T16" s="25">
        <v>64</v>
      </c>
      <c r="U16" s="25">
        <v>80</v>
      </c>
      <c r="V16" s="25">
        <v>91</v>
      </c>
      <c r="W16" s="25">
        <v>95</v>
      </c>
      <c r="X16" s="25">
        <v>85</v>
      </c>
      <c r="Y16" s="25">
        <v>85</v>
      </c>
      <c r="Z16" s="25">
        <v>90</v>
      </c>
      <c r="AA16" s="25">
        <v>89</v>
      </c>
      <c r="AB16" s="26">
        <f t="shared" si="0"/>
        <v>89.5</v>
      </c>
      <c r="AC16" s="84">
        <f t="shared" si="1"/>
        <v>45.5</v>
      </c>
      <c r="AD16" s="87">
        <f t="shared" si="2"/>
        <v>83.3956043956044</v>
      </c>
      <c r="AE16" s="86">
        <v>87</v>
      </c>
      <c r="AF16" s="87">
        <v>7</v>
      </c>
      <c r="AG16" s="87">
        <v>0</v>
      </c>
      <c r="AH16" s="88">
        <f t="shared" si="3"/>
        <v>80.9769230769231</v>
      </c>
      <c r="AI16" s="90" t="str">
        <f>VLOOKUP(D16,[1]sheet1!$B$2:$C$666,2,0)</f>
        <v>3.513</v>
      </c>
      <c r="AJ16" s="82" t="s">
        <v>61</v>
      </c>
    </row>
    <row r="17" spans="1:37">
      <c r="A17" s="23">
        <v>14</v>
      </c>
      <c r="B17" s="23" t="s">
        <v>38</v>
      </c>
      <c r="C17" s="24" t="s">
        <v>70</v>
      </c>
      <c r="D17" s="23" t="s">
        <v>71</v>
      </c>
      <c r="E17" s="25">
        <v>75</v>
      </c>
      <c r="F17" s="25">
        <v>95</v>
      </c>
      <c r="G17" s="25">
        <v>86</v>
      </c>
      <c r="H17" s="25">
        <v>82</v>
      </c>
      <c r="I17" s="25">
        <v>95</v>
      </c>
      <c r="J17" s="25">
        <v>95</v>
      </c>
      <c r="K17" s="25">
        <v>91</v>
      </c>
      <c r="L17" s="25">
        <v>68</v>
      </c>
      <c r="M17" s="25">
        <v>81</v>
      </c>
      <c r="N17" s="25">
        <v>88</v>
      </c>
      <c r="O17" s="25">
        <v>85</v>
      </c>
      <c r="P17" s="25">
        <v>79</v>
      </c>
      <c r="Q17" s="25">
        <v>78</v>
      </c>
      <c r="R17" s="25">
        <v>84</v>
      </c>
      <c r="S17" s="25">
        <v>92</v>
      </c>
      <c r="T17" s="25">
        <v>80</v>
      </c>
      <c r="U17" s="25">
        <v>83</v>
      </c>
      <c r="V17" s="25">
        <v>83</v>
      </c>
      <c r="W17" s="25">
        <v>85</v>
      </c>
      <c r="X17" s="25">
        <v>85</v>
      </c>
      <c r="Y17" s="25">
        <v>95</v>
      </c>
      <c r="Z17" s="25">
        <v>84</v>
      </c>
      <c r="AA17" s="25">
        <v>78</v>
      </c>
      <c r="AB17" s="26">
        <f t="shared" si="0"/>
        <v>81</v>
      </c>
      <c r="AC17" s="84">
        <f t="shared" si="1"/>
        <v>45.5</v>
      </c>
      <c r="AD17" s="87">
        <f t="shared" si="2"/>
        <v>84.4945054945055</v>
      </c>
      <c r="AE17" s="86">
        <v>84</v>
      </c>
      <c r="AF17" s="87">
        <v>0</v>
      </c>
      <c r="AG17" s="87">
        <v>0</v>
      </c>
      <c r="AH17" s="88">
        <f t="shared" si="3"/>
        <v>79.5461538461538</v>
      </c>
      <c r="AI17" s="90" t="str">
        <f>VLOOKUP(D17,[1]sheet1!$B$2:$C$666,2,0)</f>
        <v>3.413</v>
      </c>
      <c r="AJ17" s="82"/>
    </row>
    <row r="18" spans="1:37">
      <c r="A18" s="23">
        <v>15</v>
      </c>
      <c r="B18" s="23" t="s">
        <v>49</v>
      </c>
      <c r="C18" s="24" t="s">
        <v>72</v>
      </c>
      <c r="D18" s="23" t="s">
        <v>73</v>
      </c>
      <c r="E18" s="25">
        <v>75</v>
      </c>
      <c r="F18" s="25">
        <v>88</v>
      </c>
      <c r="G18" s="25">
        <v>77</v>
      </c>
      <c r="H18" s="25">
        <v>87</v>
      </c>
      <c r="I18" s="25">
        <v>95</v>
      </c>
      <c r="J18" s="25">
        <v>91</v>
      </c>
      <c r="K18" s="25">
        <v>81</v>
      </c>
      <c r="L18" s="25">
        <v>71</v>
      </c>
      <c r="M18" s="25">
        <v>75</v>
      </c>
      <c r="N18" s="25" t="s">
        <v>74</v>
      </c>
      <c r="O18" s="25">
        <v>85</v>
      </c>
      <c r="P18" s="25">
        <v>74</v>
      </c>
      <c r="Q18" s="25">
        <v>67</v>
      </c>
      <c r="R18" s="25">
        <v>79</v>
      </c>
      <c r="S18" s="25">
        <v>83</v>
      </c>
      <c r="T18" s="25">
        <v>84</v>
      </c>
      <c r="U18" s="25">
        <v>83</v>
      </c>
      <c r="V18" s="25">
        <v>90</v>
      </c>
      <c r="W18" s="25">
        <v>85</v>
      </c>
      <c r="X18" s="25">
        <v>95</v>
      </c>
      <c r="Y18" s="25">
        <v>85</v>
      </c>
      <c r="Z18" s="25">
        <v>88</v>
      </c>
      <c r="AA18" s="25">
        <v>90</v>
      </c>
      <c r="AB18" s="26">
        <f t="shared" si="0"/>
        <v>89</v>
      </c>
      <c r="AC18" s="84">
        <v>43.5</v>
      </c>
      <c r="AD18" s="87">
        <f t="shared" si="2"/>
        <v>81.8275862068966</v>
      </c>
      <c r="AE18" s="86">
        <v>75</v>
      </c>
      <c r="AF18" s="87"/>
      <c r="AG18" s="87">
        <v>0</v>
      </c>
      <c r="AH18" s="88">
        <f t="shared" si="3"/>
        <v>78.8293103448276</v>
      </c>
      <c r="AI18" s="90" t="str">
        <f>VLOOKUP(D18,[1]sheet1!$B$2:$C$666,2,0)</f>
        <v>3.027</v>
      </c>
      <c r="AJ18" s="82" t="s">
        <v>61</v>
      </c>
    </row>
    <row r="19" spans="1:37">
      <c r="A19" s="23">
        <v>16</v>
      </c>
      <c r="B19" s="23" t="s">
        <v>49</v>
      </c>
      <c r="C19" s="24" t="s">
        <v>75</v>
      </c>
      <c r="D19" s="23" t="s">
        <v>76</v>
      </c>
      <c r="E19" s="25">
        <v>74</v>
      </c>
      <c r="F19" s="25">
        <v>90</v>
      </c>
      <c r="G19" s="25">
        <v>83</v>
      </c>
      <c r="H19" s="25">
        <v>73</v>
      </c>
      <c r="I19" s="25">
        <v>95</v>
      </c>
      <c r="J19" s="25">
        <v>75</v>
      </c>
      <c r="K19" s="25">
        <v>80</v>
      </c>
      <c r="L19" s="25">
        <v>78</v>
      </c>
      <c r="M19" s="25">
        <v>70</v>
      </c>
      <c r="N19" s="25">
        <v>87</v>
      </c>
      <c r="O19" s="25">
        <v>85</v>
      </c>
      <c r="P19" s="25">
        <v>82</v>
      </c>
      <c r="Q19" s="25">
        <v>75</v>
      </c>
      <c r="R19" s="25">
        <v>80</v>
      </c>
      <c r="S19" s="25">
        <v>82</v>
      </c>
      <c r="T19" s="25">
        <v>80</v>
      </c>
      <c r="U19" s="25">
        <v>74</v>
      </c>
      <c r="V19" s="25">
        <v>89</v>
      </c>
      <c r="W19" s="25">
        <v>95</v>
      </c>
      <c r="X19" s="25">
        <v>85</v>
      </c>
      <c r="Y19" s="25">
        <v>95</v>
      </c>
      <c r="Z19" s="25">
        <v>88</v>
      </c>
      <c r="AA19" s="25">
        <v>88</v>
      </c>
      <c r="AB19" s="26">
        <f t="shared" si="0"/>
        <v>88</v>
      </c>
      <c r="AC19" s="84">
        <f t="shared" ref="AC19:AC33" si="4">SUM($E$2:$Y$2)</f>
        <v>45.5</v>
      </c>
      <c r="AD19" s="87">
        <f t="shared" si="2"/>
        <v>81.7252747252747</v>
      </c>
      <c r="AE19" s="86">
        <v>77.5</v>
      </c>
      <c r="AF19" s="87">
        <v>0</v>
      </c>
      <c r="AG19" s="87">
        <v>0</v>
      </c>
      <c r="AH19" s="88">
        <f t="shared" si="3"/>
        <v>78.6826923076923</v>
      </c>
      <c r="AI19" s="90" t="str">
        <f>VLOOKUP(D19,[1]sheet1!$B$2:$C$666,2,0)</f>
        <v>3.065</v>
      </c>
      <c r="AJ19" s="82" t="s">
        <v>61</v>
      </c>
    </row>
    <row r="20" spans="1:37">
      <c r="A20" s="23">
        <v>17</v>
      </c>
      <c r="B20" s="23" t="s">
        <v>38</v>
      </c>
      <c r="C20" s="24" t="s">
        <v>77</v>
      </c>
      <c r="D20" s="23" t="s">
        <v>78</v>
      </c>
      <c r="E20" s="25">
        <v>76</v>
      </c>
      <c r="F20" s="25">
        <v>87</v>
      </c>
      <c r="G20" s="25">
        <v>76</v>
      </c>
      <c r="H20" s="25">
        <v>79</v>
      </c>
      <c r="I20" s="25">
        <v>95</v>
      </c>
      <c r="J20" s="25">
        <v>87</v>
      </c>
      <c r="K20" s="25">
        <v>84</v>
      </c>
      <c r="L20" s="25">
        <v>67</v>
      </c>
      <c r="M20" s="25">
        <v>75</v>
      </c>
      <c r="N20" s="25">
        <v>90</v>
      </c>
      <c r="O20" s="25">
        <v>75</v>
      </c>
      <c r="P20" s="25">
        <v>85</v>
      </c>
      <c r="Q20" s="25">
        <v>68</v>
      </c>
      <c r="R20" s="25">
        <v>78</v>
      </c>
      <c r="S20" s="25">
        <v>87</v>
      </c>
      <c r="T20" s="25">
        <v>67</v>
      </c>
      <c r="U20" s="25">
        <v>67</v>
      </c>
      <c r="V20" s="25">
        <v>79</v>
      </c>
      <c r="W20" s="25">
        <v>85</v>
      </c>
      <c r="X20" s="25">
        <v>85</v>
      </c>
      <c r="Y20" s="25">
        <v>85</v>
      </c>
      <c r="Z20" s="25">
        <v>94</v>
      </c>
      <c r="AA20" s="25">
        <v>96</v>
      </c>
      <c r="AB20" s="26">
        <f t="shared" si="0"/>
        <v>95</v>
      </c>
      <c r="AC20" s="84">
        <f t="shared" si="4"/>
        <v>45.5</v>
      </c>
      <c r="AD20" s="87">
        <f t="shared" si="2"/>
        <v>79.4945054945055</v>
      </c>
      <c r="AE20" s="86">
        <v>66.5</v>
      </c>
      <c r="AF20" s="87">
        <v>0</v>
      </c>
      <c r="AG20" s="87">
        <v>0.65</v>
      </c>
      <c r="AH20" s="88">
        <f t="shared" si="3"/>
        <v>78.6211538461538</v>
      </c>
      <c r="AI20" s="90" t="str">
        <f>VLOOKUP(D20,[1]sheet1!$B$2:$C$666,2,0)</f>
        <v>2.891</v>
      </c>
      <c r="AJ20" s="82" t="s">
        <v>61</v>
      </c>
    </row>
    <row r="21" spans="1:37">
      <c r="A21" s="23">
        <v>18</v>
      </c>
      <c r="B21" s="23" t="s">
        <v>49</v>
      </c>
      <c r="C21" s="24" t="s">
        <v>79</v>
      </c>
      <c r="D21" s="23" t="s">
        <v>80</v>
      </c>
      <c r="E21" s="25">
        <v>73</v>
      </c>
      <c r="F21" s="25">
        <v>86</v>
      </c>
      <c r="G21" s="25">
        <v>85</v>
      </c>
      <c r="H21" s="25">
        <v>80</v>
      </c>
      <c r="I21" s="25">
        <v>75</v>
      </c>
      <c r="J21" s="25">
        <v>94</v>
      </c>
      <c r="K21" s="25">
        <v>90</v>
      </c>
      <c r="L21" s="25">
        <v>62</v>
      </c>
      <c r="M21" s="25">
        <v>68</v>
      </c>
      <c r="N21" s="25">
        <v>80</v>
      </c>
      <c r="O21" s="25">
        <v>85</v>
      </c>
      <c r="P21" s="25">
        <v>74</v>
      </c>
      <c r="Q21" s="25">
        <v>70</v>
      </c>
      <c r="R21" s="25">
        <v>88</v>
      </c>
      <c r="S21" s="25">
        <v>72</v>
      </c>
      <c r="T21" s="25">
        <v>80</v>
      </c>
      <c r="U21" s="25">
        <v>75</v>
      </c>
      <c r="V21" s="25">
        <v>84</v>
      </c>
      <c r="W21" s="25">
        <v>95</v>
      </c>
      <c r="X21" s="25">
        <v>95</v>
      </c>
      <c r="Y21" s="25">
        <v>95</v>
      </c>
      <c r="Z21" s="25">
        <v>88</v>
      </c>
      <c r="AA21" s="25">
        <v>88</v>
      </c>
      <c r="AB21" s="26">
        <f t="shared" si="0"/>
        <v>88</v>
      </c>
      <c r="AC21" s="84">
        <f t="shared" si="4"/>
        <v>45.5</v>
      </c>
      <c r="AD21" s="87">
        <f t="shared" si="2"/>
        <v>80.4505494505494</v>
      </c>
      <c r="AE21" s="86">
        <v>88</v>
      </c>
      <c r="AF21" s="87">
        <v>5</v>
      </c>
      <c r="AG21" s="87">
        <v>0</v>
      </c>
      <c r="AH21" s="88">
        <f t="shared" si="3"/>
        <v>78.5653846153846</v>
      </c>
      <c r="AI21" s="90" t="str">
        <f>VLOOKUP(D21,[1]sheet1!$B$2:$C$666,2,0)</f>
        <v>3.423</v>
      </c>
      <c r="AJ21" s="82" t="s">
        <v>61</v>
      </c>
    </row>
    <row r="22" spans="1:37">
      <c r="A22" s="23">
        <v>19</v>
      </c>
      <c r="B22" s="23" t="s">
        <v>49</v>
      </c>
      <c r="C22" s="24" t="s">
        <v>81</v>
      </c>
      <c r="D22" s="23" t="s">
        <v>82</v>
      </c>
      <c r="E22" s="25">
        <v>81</v>
      </c>
      <c r="F22" s="25">
        <v>80</v>
      </c>
      <c r="G22" s="25">
        <v>90</v>
      </c>
      <c r="H22" s="25">
        <v>78</v>
      </c>
      <c r="I22" s="25">
        <v>85</v>
      </c>
      <c r="J22" s="25">
        <v>83</v>
      </c>
      <c r="K22" s="25">
        <v>81</v>
      </c>
      <c r="L22" s="25">
        <v>84</v>
      </c>
      <c r="M22" s="25">
        <v>70</v>
      </c>
      <c r="N22" s="25">
        <v>90</v>
      </c>
      <c r="O22" s="25">
        <v>85</v>
      </c>
      <c r="P22" s="25">
        <v>85</v>
      </c>
      <c r="Q22" s="25">
        <v>72</v>
      </c>
      <c r="R22" s="25">
        <v>67</v>
      </c>
      <c r="S22" s="25">
        <v>84</v>
      </c>
      <c r="T22" s="25">
        <v>87</v>
      </c>
      <c r="U22" s="25">
        <v>75</v>
      </c>
      <c r="V22" s="25">
        <v>75</v>
      </c>
      <c r="W22" s="25">
        <v>85</v>
      </c>
      <c r="X22" s="25">
        <v>75</v>
      </c>
      <c r="Y22" s="25">
        <v>75</v>
      </c>
      <c r="Z22" s="25">
        <v>89</v>
      </c>
      <c r="AA22" s="25">
        <v>91</v>
      </c>
      <c r="AB22" s="26">
        <f t="shared" si="0"/>
        <v>90</v>
      </c>
      <c r="AC22" s="84">
        <f t="shared" si="4"/>
        <v>45.5</v>
      </c>
      <c r="AD22" s="87">
        <f t="shared" si="2"/>
        <v>79.6153846153846</v>
      </c>
      <c r="AE22" s="86">
        <v>80</v>
      </c>
      <c r="AF22" s="87">
        <v>0</v>
      </c>
      <c r="AG22" s="87">
        <v>0.75</v>
      </c>
      <c r="AH22" s="88">
        <f t="shared" si="3"/>
        <v>78.4807692307692</v>
      </c>
      <c r="AI22" s="90" t="str">
        <f>VLOOKUP(D22,[1]sheet1!$B$2:$C$666,2,0)</f>
        <v>2.878</v>
      </c>
      <c r="AJ22" s="82" t="s">
        <v>61</v>
      </c>
    </row>
    <row r="23" spans="1:37">
      <c r="A23" s="23">
        <v>20</v>
      </c>
      <c r="B23" s="23" t="s">
        <v>38</v>
      </c>
      <c r="C23" s="24" t="s">
        <v>83</v>
      </c>
      <c r="D23" s="23" t="s">
        <v>84</v>
      </c>
      <c r="E23" s="25">
        <v>75</v>
      </c>
      <c r="F23" s="25">
        <v>81</v>
      </c>
      <c r="G23" s="25">
        <v>85</v>
      </c>
      <c r="H23" s="25">
        <v>69</v>
      </c>
      <c r="I23" s="25">
        <v>95</v>
      </c>
      <c r="J23" s="25">
        <v>83</v>
      </c>
      <c r="K23" s="25">
        <v>79</v>
      </c>
      <c r="L23" s="25">
        <v>74</v>
      </c>
      <c r="M23" s="25">
        <v>65</v>
      </c>
      <c r="N23" s="25">
        <v>81</v>
      </c>
      <c r="O23" s="25">
        <v>75</v>
      </c>
      <c r="P23" s="25">
        <v>74</v>
      </c>
      <c r="Q23" s="25">
        <v>70</v>
      </c>
      <c r="R23" s="25">
        <v>31</v>
      </c>
      <c r="S23" s="25">
        <v>83</v>
      </c>
      <c r="T23" s="25">
        <v>73</v>
      </c>
      <c r="U23" s="25">
        <v>73</v>
      </c>
      <c r="V23" s="25">
        <v>86</v>
      </c>
      <c r="W23" s="25">
        <v>95</v>
      </c>
      <c r="X23" s="25">
        <v>75</v>
      </c>
      <c r="Y23" s="25">
        <v>85</v>
      </c>
      <c r="Z23" s="25">
        <v>95</v>
      </c>
      <c r="AA23" s="25">
        <v>95</v>
      </c>
      <c r="AB23" s="26">
        <f t="shared" si="0"/>
        <v>95</v>
      </c>
      <c r="AC23" s="84">
        <f t="shared" si="4"/>
        <v>45.5</v>
      </c>
      <c r="AD23" s="87">
        <f t="shared" si="2"/>
        <v>75.2747252747253</v>
      </c>
      <c r="AE23" s="86">
        <v>80.5</v>
      </c>
      <c r="AF23" s="87">
        <v>0</v>
      </c>
      <c r="AG23" s="87">
        <v>2.45</v>
      </c>
      <c r="AH23" s="88">
        <f t="shared" si="3"/>
        <v>78.1673076923077</v>
      </c>
      <c r="AI23" s="90" t="str">
        <f>VLOOKUP(D23,[1]sheet1!$B$2:$C$666,2,0)</f>
        <v>2.800</v>
      </c>
      <c r="AJ23" s="82"/>
    </row>
    <row r="24" spans="1:37">
      <c r="A24" s="23">
        <v>21</v>
      </c>
      <c r="B24" s="23" t="s">
        <v>38</v>
      </c>
      <c r="C24" s="24" t="s">
        <v>85</v>
      </c>
      <c r="D24" s="23" t="s">
        <v>86</v>
      </c>
      <c r="E24" s="25">
        <v>76</v>
      </c>
      <c r="F24" s="25">
        <v>87</v>
      </c>
      <c r="G24" s="25">
        <v>80</v>
      </c>
      <c r="H24" s="25">
        <v>79</v>
      </c>
      <c r="I24" s="25">
        <v>95</v>
      </c>
      <c r="J24" s="25">
        <v>93</v>
      </c>
      <c r="K24" s="25">
        <v>69</v>
      </c>
      <c r="L24" s="25">
        <v>77</v>
      </c>
      <c r="M24" s="25">
        <v>66</v>
      </c>
      <c r="N24" s="25">
        <v>89</v>
      </c>
      <c r="O24" s="25">
        <v>75</v>
      </c>
      <c r="P24" s="25">
        <v>81</v>
      </c>
      <c r="Q24" s="25">
        <v>80</v>
      </c>
      <c r="R24" s="25">
        <v>82</v>
      </c>
      <c r="S24" s="25">
        <v>89</v>
      </c>
      <c r="T24" s="25">
        <v>67</v>
      </c>
      <c r="U24" s="25">
        <v>74</v>
      </c>
      <c r="V24" s="25">
        <v>84</v>
      </c>
      <c r="W24" s="25">
        <v>95</v>
      </c>
      <c r="X24" s="25">
        <v>75</v>
      </c>
      <c r="Y24" s="25">
        <v>85</v>
      </c>
      <c r="Z24" s="25">
        <v>90</v>
      </c>
      <c r="AA24" s="25">
        <v>88</v>
      </c>
      <c r="AB24" s="26">
        <f t="shared" si="0"/>
        <v>89</v>
      </c>
      <c r="AC24" s="84">
        <f t="shared" si="4"/>
        <v>45.5</v>
      </c>
      <c r="AD24" s="87">
        <f t="shared" si="2"/>
        <v>81.0879120879121</v>
      </c>
      <c r="AE24" s="86">
        <v>70.5</v>
      </c>
      <c r="AF24" s="87">
        <v>0</v>
      </c>
      <c r="AG24" s="87">
        <v>0</v>
      </c>
      <c r="AH24" s="88">
        <f t="shared" si="3"/>
        <v>78.0865384615385</v>
      </c>
      <c r="AI24" s="90" t="str">
        <f>VLOOKUP(D24,[1]sheet1!$B$2:$C$666,2,0)</f>
        <v>2.829</v>
      </c>
      <c r="AJ24" s="82" t="s">
        <v>61</v>
      </c>
    </row>
    <row r="25" spans="1:37">
      <c r="A25" s="23">
        <v>22</v>
      </c>
      <c r="B25" s="23" t="s">
        <v>38</v>
      </c>
      <c r="C25" s="24" t="s">
        <v>87</v>
      </c>
      <c r="D25" s="23" t="s">
        <v>88</v>
      </c>
      <c r="E25" s="25">
        <v>73</v>
      </c>
      <c r="F25" s="25">
        <v>96</v>
      </c>
      <c r="G25" s="25">
        <v>76</v>
      </c>
      <c r="H25" s="25">
        <v>79</v>
      </c>
      <c r="I25" s="25">
        <v>95</v>
      </c>
      <c r="J25" s="25">
        <v>88</v>
      </c>
      <c r="K25" s="25">
        <v>83</v>
      </c>
      <c r="L25" s="25">
        <v>69</v>
      </c>
      <c r="M25" s="25">
        <v>74</v>
      </c>
      <c r="N25" s="25">
        <v>76</v>
      </c>
      <c r="O25" s="25">
        <v>75</v>
      </c>
      <c r="P25" s="25">
        <v>73</v>
      </c>
      <c r="Q25" s="25">
        <v>76</v>
      </c>
      <c r="R25" s="25">
        <v>77</v>
      </c>
      <c r="S25" s="25">
        <v>85</v>
      </c>
      <c r="T25" s="25">
        <v>71</v>
      </c>
      <c r="U25" s="25">
        <v>76</v>
      </c>
      <c r="V25" s="25">
        <v>94</v>
      </c>
      <c r="W25" s="25">
        <v>85</v>
      </c>
      <c r="X25" s="25">
        <v>75</v>
      </c>
      <c r="Y25" s="25">
        <v>85</v>
      </c>
      <c r="Z25" s="25">
        <v>87</v>
      </c>
      <c r="AA25" s="25">
        <v>88</v>
      </c>
      <c r="AB25" s="26">
        <f t="shared" si="0"/>
        <v>87.5</v>
      </c>
      <c r="AC25" s="84">
        <f t="shared" si="4"/>
        <v>45.5</v>
      </c>
      <c r="AD25" s="87">
        <f t="shared" si="2"/>
        <v>80.2747252747253</v>
      </c>
      <c r="AE25" s="86">
        <v>84</v>
      </c>
      <c r="AF25" s="87">
        <v>2</v>
      </c>
      <c r="AG25" s="87">
        <v>0</v>
      </c>
      <c r="AH25" s="88">
        <f t="shared" si="3"/>
        <v>77.9923076923077</v>
      </c>
      <c r="AI25" s="90" t="str">
        <f>VLOOKUP(D25,[1]sheet1!$B$2:$C$666,2,0)</f>
        <v>3.135</v>
      </c>
      <c r="AJ25" s="82" t="s">
        <v>61</v>
      </c>
    </row>
    <row r="26" ht="15" spans="1:37">
      <c r="A26" s="32">
        <v>23</v>
      </c>
      <c r="B26" s="32" t="s">
        <v>38</v>
      </c>
      <c r="C26" s="33" t="s">
        <v>89</v>
      </c>
      <c r="D26" s="32" t="s">
        <v>90</v>
      </c>
      <c r="E26" s="34">
        <v>74</v>
      </c>
      <c r="F26" s="34">
        <v>87</v>
      </c>
      <c r="G26" s="34">
        <v>83</v>
      </c>
      <c r="H26" s="34">
        <v>83</v>
      </c>
      <c r="I26" s="34">
        <v>85</v>
      </c>
      <c r="J26" s="34">
        <v>90</v>
      </c>
      <c r="K26" s="34">
        <v>81</v>
      </c>
      <c r="L26" s="34">
        <v>82</v>
      </c>
      <c r="M26" s="34">
        <v>74</v>
      </c>
      <c r="N26" s="34">
        <v>81</v>
      </c>
      <c r="O26" s="34">
        <v>75</v>
      </c>
      <c r="P26" s="34">
        <v>85</v>
      </c>
      <c r="Q26" s="34">
        <v>83</v>
      </c>
      <c r="R26" s="34">
        <v>77</v>
      </c>
      <c r="S26" s="34">
        <v>88</v>
      </c>
      <c r="T26" s="34">
        <v>71</v>
      </c>
      <c r="U26" s="34">
        <v>81</v>
      </c>
      <c r="V26" s="34">
        <v>93</v>
      </c>
      <c r="W26" s="34">
        <v>85</v>
      </c>
      <c r="X26" s="34">
        <v>85</v>
      </c>
      <c r="Y26" s="34">
        <v>85</v>
      </c>
      <c r="Z26" s="34">
        <v>84</v>
      </c>
      <c r="AA26" s="34">
        <v>78</v>
      </c>
      <c r="AB26" s="35">
        <f t="shared" si="0"/>
        <v>81</v>
      </c>
      <c r="AC26" s="95">
        <f t="shared" si="4"/>
        <v>45.5</v>
      </c>
      <c r="AD26" s="96">
        <f t="shared" si="2"/>
        <v>82.2637362637363</v>
      </c>
      <c r="AE26" s="97">
        <v>71.5</v>
      </c>
      <c r="AF26" s="96">
        <v>0</v>
      </c>
      <c r="AG26" s="96">
        <v>0</v>
      </c>
      <c r="AH26" s="98">
        <f t="shared" si="3"/>
        <v>77.3596153846154</v>
      </c>
      <c r="AI26" s="99" t="str">
        <f>VLOOKUP(D26,[1]sheet1!$B$2:$C$666,2,0)</f>
        <v>3.300</v>
      </c>
      <c r="AJ26" s="83"/>
      <c r="AK26" s="104"/>
    </row>
    <row r="27" ht="15" spans="1:37">
      <c r="A27" s="42">
        <v>24</v>
      </c>
      <c r="B27" s="42" t="s">
        <v>38</v>
      </c>
      <c r="C27" s="43" t="s">
        <v>91</v>
      </c>
      <c r="D27" s="42" t="s">
        <v>92</v>
      </c>
      <c r="E27" s="44">
        <v>81</v>
      </c>
      <c r="F27" s="44">
        <v>74</v>
      </c>
      <c r="G27" s="44">
        <v>78</v>
      </c>
      <c r="H27" s="44">
        <v>78</v>
      </c>
      <c r="I27" s="44">
        <v>85</v>
      </c>
      <c r="J27" s="44">
        <v>80</v>
      </c>
      <c r="K27" s="44">
        <v>80</v>
      </c>
      <c r="L27" s="44">
        <v>77</v>
      </c>
      <c r="M27" s="44">
        <v>61</v>
      </c>
      <c r="N27" s="44">
        <v>63</v>
      </c>
      <c r="O27" s="44">
        <v>75</v>
      </c>
      <c r="P27" s="44">
        <v>82</v>
      </c>
      <c r="Q27" s="44">
        <v>74</v>
      </c>
      <c r="R27" s="44">
        <v>68</v>
      </c>
      <c r="S27" s="44">
        <v>95</v>
      </c>
      <c r="T27" s="44">
        <v>68</v>
      </c>
      <c r="U27" s="44">
        <v>81</v>
      </c>
      <c r="V27" s="44">
        <v>91</v>
      </c>
      <c r="W27" s="44">
        <v>95</v>
      </c>
      <c r="X27" s="44">
        <v>75</v>
      </c>
      <c r="Y27" s="44">
        <v>85</v>
      </c>
      <c r="Z27" s="44">
        <v>88</v>
      </c>
      <c r="AA27" s="44">
        <v>88</v>
      </c>
      <c r="AB27" s="45">
        <f t="shared" si="0"/>
        <v>88</v>
      </c>
      <c r="AC27" s="100">
        <f t="shared" si="4"/>
        <v>45.5</v>
      </c>
      <c r="AD27" s="101">
        <f t="shared" si="2"/>
        <v>78.5714285714286</v>
      </c>
      <c r="AE27" s="102">
        <v>86</v>
      </c>
      <c r="AF27" s="101">
        <v>5</v>
      </c>
      <c r="AG27" s="101">
        <v>0</v>
      </c>
      <c r="AH27" s="103">
        <f t="shared" si="3"/>
        <v>77.15</v>
      </c>
      <c r="AI27" s="89" t="str">
        <f>VLOOKUP(D27,[1]sheet1!$B$2:$C$666,2,0)</f>
        <v>2.726</v>
      </c>
      <c r="AJ27" s="21" t="s">
        <v>61</v>
      </c>
      <c r="AK27" s="105" t="s">
        <v>93</v>
      </c>
    </row>
    <row r="28" spans="1:37">
      <c r="A28" s="23">
        <v>25</v>
      </c>
      <c r="B28" s="23" t="s">
        <v>49</v>
      </c>
      <c r="C28" s="24" t="s">
        <v>94</v>
      </c>
      <c r="D28" s="23" t="s">
        <v>95</v>
      </c>
      <c r="E28" s="25">
        <v>76</v>
      </c>
      <c r="F28" s="25">
        <v>81</v>
      </c>
      <c r="G28" s="25">
        <v>76</v>
      </c>
      <c r="H28" s="25">
        <v>66</v>
      </c>
      <c r="I28" s="25">
        <v>85</v>
      </c>
      <c r="J28" s="25">
        <v>87</v>
      </c>
      <c r="K28" s="25">
        <v>77</v>
      </c>
      <c r="L28" s="25">
        <v>64</v>
      </c>
      <c r="M28" s="25">
        <v>60</v>
      </c>
      <c r="N28" s="25">
        <v>86</v>
      </c>
      <c r="O28" s="25">
        <v>85</v>
      </c>
      <c r="P28" s="25">
        <v>74</v>
      </c>
      <c r="Q28" s="25">
        <v>74</v>
      </c>
      <c r="R28" s="25">
        <v>85</v>
      </c>
      <c r="S28" s="25">
        <v>71</v>
      </c>
      <c r="T28" s="25">
        <v>70</v>
      </c>
      <c r="U28" s="25">
        <v>74</v>
      </c>
      <c r="V28" s="25">
        <v>93</v>
      </c>
      <c r="W28" s="25">
        <v>95</v>
      </c>
      <c r="X28" s="25">
        <v>85</v>
      </c>
      <c r="Y28" s="25">
        <v>85</v>
      </c>
      <c r="Z28" s="25">
        <v>90</v>
      </c>
      <c r="AA28" s="25">
        <v>90</v>
      </c>
      <c r="AB28" s="26">
        <f t="shared" si="0"/>
        <v>90</v>
      </c>
      <c r="AC28" s="84">
        <f t="shared" si="4"/>
        <v>45.5</v>
      </c>
      <c r="AD28" s="87">
        <f t="shared" si="2"/>
        <v>78.3846153846154</v>
      </c>
      <c r="AE28" s="86">
        <v>76</v>
      </c>
      <c r="AF28" s="87">
        <v>0</v>
      </c>
      <c r="AG28" s="87">
        <v>0.15</v>
      </c>
      <c r="AH28" s="88">
        <f t="shared" si="3"/>
        <v>76.8192307692308</v>
      </c>
      <c r="AI28" s="90" t="str">
        <f>VLOOKUP(D28,[1]sheet1!$B$2:$C$666,2,0)</f>
        <v>2.694</v>
      </c>
      <c r="AJ28" s="82" t="s">
        <v>61</v>
      </c>
    </row>
    <row r="29" spans="1:37">
      <c r="A29" s="23">
        <v>26</v>
      </c>
      <c r="B29" s="23" t="s">
        <v>49</v>
      </c>
      <c r="C29" s="24" t="s">
        <v>96</v>
      </c>
      <c r="D29" s="23" t="s">
        <v>97</v>
      </c>
      <c r="E29" s="25">
        <v>77</v>
      </c>
      <c r="F29" s="25">
        <v>92</v>
      </c>
      <c r="G29" s="25">
        <v>78</v>
      </c>
      <c r="H29" s="25">
        <v>78</v>
      </c>
      <c r="I29" s="25">
        <v>95</v>
      </c>
      <c r="J29" s="25">
        <v>91</v>
      </c>
      <c r="K29" s="25">
        <v>82</v>
      </c>
      <c r="L29" s="25">
        <v>60</v>
      </c>
      <c r="M29" s="25">
        <v>66</v>
      </c>
      <c r="N29" s="25">
        <v>82</v>
      </c>
      <c r="O29" s="25">
        <v>85</v>
      </c>
      <c r="P29" s="25">
        <v>75</v>
      </c>
      <c r="Q29" s="25">
        <v>42</v>
      </c>
      <c r="R29" s="25">
        <v>75</v>
      </c>
      <c r="S29" s="25">
        <v>64</v>
      </c>
      <c r="T29" s="25">
        <v>68</v>
      </c>
      <c r="U29" s="25">
        <v>70</v>
      </c>
      <c r="V29" s="25">
        <v>76</v>
      </c>
      <c r="W29" s="25">
        <v>95</v>
      </c>
      <c r="X29" s="25">
        <v>85</v>
      </c>
      <c r="Y29" s="25">
        <v>75</v>
      </c>
      <c r="Z29" s="25">
        <v>92</v>
      </c>
      <c r="AA29" s="25">
        <v>92</v>
      </c>
      <c r="AB29" s="26">
        <f t="shared" si="0"/>
        <v>92</v>
      </c>
      <c r="AC29" s="84">
        <f t="shared" si="4"/>
        <v>45.5</v>
      </c>
      <c r="AD29" s="87">
        <f t="shared" si="2"/>
        <v>75.2747252747253</v>
      </c>
      <c r="AE29" s="86">
        <v>90</v>
      </c>
      <c r="AF29" s="87">
        <v>9</v>
      </c>
      <c r="AG29" s="87">
        <v>0.75</v>
      </c>
      <c r="AH29" s="88">
        <f t="shared" si="3"/>
        <v>76.7923076923077</v>
      </c>
      <c r="AI29" s="90" t="str">
        <f>VLOOKUP(D29,[1]sheet1!$B$2:$C$666,2,0)</f>
        <v>3.155</v>
      </c>
      <c r="AJ29" s="82"/>
    </row>
    <row r="30" spans="1:37">
      <c r="A30" s="23">
        <v>27</v>
      </c>
      <c r="B30" s="23" t="s">
        <v>38</v>
      </c>
      <c r="C30" s="24" t="s">
        <v>98</v>
      </c>
      <c r="D30" s="23" t="s">
        <v>99</v>
      </c>
      <c r="E30" s="25">
        <v>76</v>
      </c>
      <c r="F30" s="25">
        <v>87</v>
      </c>
      <c r="G30" s="25">
        <v>81</v>
      </c>
      <c r="H30" s="25">
        <v>79</v>
      </c>
      <c r="I30" s="25">
        <v>95</v>
      </c>
      <c r="J30" s="25">
        <v>83</v>
      </c>
      <c r="K30" s="25">
        <v>84</v>
      </c>
      <c r="L30" s="25">
        <v>74</v>
      </c>
      <c r="M30" s="25">
        <v>79</v>
      </c>
      <c r="N30" s="25">
        <v>84</v>
      </c>
      <c r="O30" s="25">
        <v>75</v>
      </c>
      <c r="P30" s="25">
        <v>73</v>
      </c>
      <c r="Q30" s="25">
        <v>72</v>
      </c>
      <c r="R30" s="25">
        <v>72</v>
      </c>
      <c r="S30" s="25">
        <v>90</v>
      </c>
      <c r="T30" s="25">
        <v>70</v>
      </c>
      <c r="U30" s="25">
        <v>80</v>
      </c>
      <c r="V30" s="25">
        <v>83</v>
      </c>
      <c r="W30" s="25">
        <v>85</v>
      </c>
      <c r="X30" s="25">
        <v>75</v>
      </c>
      <c r="Y30" s="25">
        <v>85</v>
      </c>
      <c r="Z30" s="25">
        <v>88</v>
      </c>
      <c r="AA30" s="25">
        <v>88</v>
      </c>
      <c r="AB30" s="26">
        <f t="shared" si="0"/>
        <v>88</v>
      </c>
      <c r="AC30" s="84">
        <f t="shared" si="4"/>
        <v>45.5</v>
      </c>
      <c r="AD30" s="87">
        <f t="shared" si="2"/>
        <v>79.8021978021978</v>
      </c>
      <c r="AE30" s="86">
        <v>66</v>
      </c>
      <c r="AF30" s="87">
        <v>0</v>
      </c>
      <c r="AG30" s="87">
        <v>0</v>
      </c>
      <c r="AH30" s="88">
        <f t="shared" si="3"/>
        <v>76.7615384615384</v>
      </c>
      <c r="AI30" s="90" t="str">
        <f>VLOOKUP(D30,[1]sheet1!$B$2:$C$666,2,0)</f>
        <v>3.098</v>
      </c>
      <c r="AJ30" s="82" t="s">
        <v>61</v>
      </c>
    </row>
    <row r="31" spans="1:37">
      <c r="A31" s="23">
        <v>28</v>
      </c>
      <c r="B31" s="23" t="s">
        <v>38</v>
      </c>
      <c r="C31" s="24" t="s">
        <v>100</v>
      </c>
      <c r="D31" s="23" t="s">
        <v>101</v>
      </c>
      <c r="E31" s="25">
        <v>71</v>
      </c>
      <c r="F31" s="25">
        <v>85</v>
      </c>
      <c r="G31" s="25">
        <v>82</v>
      </c>
      <c r="H31" s="25">
        <v>66</v>
      </c>
      <c r="I31" s="25">
        <v>85</v>
      </c>
      <c r="J31" s="25">
        <v>82</v>
      </c>
      <c r="K31" s="25">
        <v>79</v>
      </c>
      <c r="L31" s="25">
        <v>73</v>
      </c>
      <c r="M31" s="25">
        <v>63</v>
      </c>
      <c r="N31" s="25">
        <v>88</v>
      </c>
      <c r="O31" s="25">
        <v>75</v>
      </c>
      <c r="P31" s="25">
        <v>75</v>
      </c>
      <c r="Q31" s="25">
        <v>68</v>
      </c>
      <c r="R31" s="25">
        <v>69</v>
      </c>
      <c r="S31" s="25">
        <v>84</v>
      </c>
      <c r="T31" s="25">
        <v>64</v>
      </c>
      <c r="U31" s="25">
        <v>69</v>
      </c>
      <c r="V31" s="25">
        <v>80</v>
      </c>
      <c r="W31" s="25">
        <v>95</v>
      </c>
      <c r="X31" s="25">
        <v>65</v>
      </c>
      <c r="Y31" s="25">
        <v>75</v>
      </c>
      <c r="Z31" s="25">
        <v>92</v>
      </c>
      <c r="AA31" s="25">
        <v>92</v>
      </c>
      <c r="AB31" s="26">
        <f t="shared" si="0"/>
        <v>92</v>
      </c>
      <c r="AC31" s="84">
        <f t="shared" si="4"/>
        <v>45.5</v>
      </c>
      <c r="AD31" s="87">
        <f t="shared" si="2"/>
        <v>75.4835164835165</v>
      </c>
      <c r="AE31" s="86">
        <v>61</v>
      </c>
      <c r="AF31" s="87">
        <v>0</v>
      </c>
      <c r="AG31" s="87">
        <v>2.25</v>
      </c>
      <c r="AH31" s="88">
        <f t="shared" si="3"/>
        <v>76.5384615384615</v>
      </c>
      <c r="AI31" s="90" t="str">
        <f>VLOOKUP(D31,[1]sheet1!$B$2:$C$666,2,0)</f>
        <v>2.706</v>
      </c>
      <c r="AJ31" s="82" t="s">
        <v>61</v>
      </c>
    </row>
    <row r="32" spans="1:37">
      <c r="A32" s="23">
        <v>29</v>
      </c>
      <c r="B32" s="23" t="s">
        <v>38</v>
      </c>
      <c r="C32" s="24" t="s">
        <v>102</v>
      </c>
      <c r="D32" s="23" t="s">
        <v>103</v>
      </c>
      <c r="E32" s="25">
        <v>81</v>
      </c>
      <c r="F32" s="25">
        <v>95</v>
      </c>
      <c r="G32" s="25">
        <v>90</v>
      </c>
      <c r="H32" s="25">
        <v>71</v>
      </c>
      <c r="I32" s="25">
        <v>95</v>
      </c>
      <c r="J32" s="25">
        <v>75</v>
      </c>
      <c r="K32" s="25">
        <v>81</v>
      </c>
      <c r="L32" s="25">
        <v>77</v>
      </c>
      <c r="M32" s="25">
        <v>69</v>
      </c>
      <c r="N32" s="25">
        <v>86</v>
      </c>
      <c r="O32" s="25">
        <v>75</v>
      </c>
      <c r="P32" s="25">
        <v>82</v>
      </c>
      <c r="Q32" s="25">
        <v>73</v>
      </c>
      <c r="R32" s="25">
        <v>81</v>
      </c>
      <c r="S32" s="25">
        <v>82</v>
      </c>
      <c r="T32" s="25">
        <v>70</v>
      </c>
      <c r="U32" s="25">
        <v>68</v>
      </c>
      <c r="V32" s="25">
        <v>81</v>
      </c>
      <c r="W32" s="25">
        <v>75</v>
      </c>
      <c r="X32" s="25">
        <v>75</v>
      </c>
      <c r="Y32" s="25">
        <v>85</v>
      </c>
      <c r="Z32" s="25">
        <v>88</v>
      </c>
      <c r="AA32" s="25">
        <v>87</v>
      </c>
      <c r="AB32" s="26">
        <f t="shared" si="0"/>
        <v>87.5</v>
      </c>
      <c r="AC32" s="84">
        <f t="shared" si="4"/>
        <v>45.5</v>
      </c>
      <c r="AD32" s="87">
        <f t="shared" si="2"/>
        <v>79.1098901098901</v>
      </c>
      <c r="AE32" s="86">
        <v>69.5</v>
      </c>
      <c r="AF32" s="87">
        <v>0</v>
      </c>
      <c r="AG32" s="87">
        <v>0</v>
      </c>
      <c r="AH32" s="88">
        <f t="shared" si="3"/>
        <v>76.3519230769231</v>
      </c>
      <c r="AI32" s="90" t="str">
        <f>VLOOKUP(D32,[1]sheet1!$B$2:$C$666,2,0)</f>
        <v>3.003</v>
      </c>
      <c r="AJ32" s="82" t="s">
        <v>61</v>
      </c>
    </row>
    <row r="33" spans="1:36">
      <c r="A33" s="23">
        <v>30</v>
      </c>
      <c r="B33" s="23" t="s">
        <v>38</v>
      </c>
      <c r="C33" s="24" t="s">
        <v>104</v>
      </c>
      <c r="D33" s="23" t="s">
        <v>105</v>
      </c>
      <c r="E33" s="25">
        <v>75</v>
      </c>
      <c r="F33" s="25">
        <v>80</v>
      </c>
      <c r="G33" s="25">
        <v>73</v>
      </c>
      <c r="H33" s="25">
        <v>62</v>
      </c>
      <c r="I33" s="25">
        <v>75</v>
      </c>
      <c r="J33" s="25">
        <v>82</v>
      </c>
      <c r="K33" s="25">
        <v>70</v>
      </c>
      <c r="L33" s="25">
        <v>76</v>
      </c>
      <c r="M33" s="25">
        <v>70</v>
      </c>
      <c r="N33" s="25">
        <v>87</v>
      </c>
      <c r="O33" s="25">
        <v>65</v>
      </c>
      <c r="P33" s="25">
        <v>74</v>
      </c>
      <c r="Q33" s="25">
        <v>74</v>
      </c>
      <c r="R33" s="25">
        <v>73</v>
      </c>
      <c r="S33" s="25">
        <v>72</v>
      </c>
      <c r="T33" s="25">
        <v>75</v>
      </c>
      <c r="U33" s="25">
        <v>68</v>
      </c>
      <c r="V33" s="25">
        <v>90</v>
      </c>
      <c r="W33" s="25">
        <v>75</v>
      </c>
      <c r="X33" s="25">
        <v>65</v>
      </c>
      <c r="Y33" s="25">
        <v>85</v>
      </c>
      <c r="Z33" s="25">
        <v>96</v>
      </c>
      <c r="AA33" s="25">
        <v>85</v>
      </c>
      <c r="AB33" s="26">
        <f t="shared" si="0"/>
        <v>90.5</v>
      </c>
      <c r="AC33" s="84">
        <f t="shared" si="4"/>
        <v>45.5</v>
      </c>
      <c r="AD33" s="87">
        <f t="shared" si="2"/>
        <v>74.8791208791209</v>
      </c>
      <c r="AE33" s="86">
        <v>74.5</v>
      </c>
      <c r="AF33" s="87">
        <v>0</v>
      </c>
      <c r="AG33" s="87">
        <v>2.1</v>
      </c>
      <c r="AH33" s="88">
        <f t="shared" si="3"/>
        <v>76.3403846153846</v>
      </c>
      <c r="AI33" s="90" t="str">
        <f>VLOOKUP(D33,[1]sheet1!$B$2:$C$666,2,0)</f>
        <v>2.767</v>
      </c>
      <c r="AJ33" s="82"/>
    </row>
    <row r="34" spans="1:36">
      <c r="A34" s="23">
        <v>31</v>
      </c>
      <c r="B34" s="23" t="s">
        <v>38</v>
      </c>
      <c r="C34" s="24" t="s">
        <v>106</v>
      </c>
      <c r="D34" s="23" t="s">
        <v>107</v>
      </c>
      <c r="E34" s="25">
        <v>70</v>
      </c>
      <c r="F34" s="25">
        <v>92</v>
      </c>
      <c r="G34" s="25">
        <v>86</v>
      </c>
      <c r="H34" s="25">
        <v>72</v>
      </c>
      <c r="I34" s="25">
        <v>95</v>
      </c>
      <c r="J34" s="25">
        <v>88</v>
      </c>
      <c r="K34" s="25">
        <v>85</v>
      </c>
      <c r="L34" s="25">
        <v>74</v>
      </c>
      <c r="M34" s="25">
        <v>66</v>
      </c>
      <c r="N34" s="25">
        <v>83</v>
      </c>
      <c r="O34" s="25">
        <v>75</v>
      </c>
      <c r="P34" s="25">
        <v>83</v>
      </c>
      <c r="Q34" s="25">
        <v>76</v>
      </c>
      <c r="R34" s="25">
        <v>70</v>
      </c>
      <c r="S34" s="25">
        <v>81</v>
      </c>
      <c r="T34" s="25">
        <v>40</v>
      </c>
      <c r="U34" s="25">
        <v>74</v>
      </c>
      <c r="V34" s="25">
        <v>91</v>
      </c>
      <c r="W34" s="25">
        <v>95</v>
      </c>
      <c r="X34" s="25">
        <v>75</v>
      </c>
      <c r="Y34" s="25">
        <v>75</v>
      </c>
      <c r="Z34" s="25">
        <v>87</v>
      </c>
      <c r="AA34" s="25">
        <v>85</v>
      </c>
      <c r="AB34" s="26">
        <f t="shared" si="0"/>
        <v>86</v>
      </c>
      <c r="AC34" s="84">
        <f t="shared" si="1"/>
        <v>45.5</v>
      </c>
      <c r="AD34" s="87">
        <f t="shared" si="2"/>
        <v>78.0549450549451</v>
      </c>
      <c r="AE34" s="86">
        <v>84</v>
      </c>
      <c r="AF34" s="87">
        <v>2</v>
      </c>
      <c r="AG34" s="87">
        <v>0</v>
      </c>
      <c r="AH34" s="88">
        <f t="shared" si="3"/>
        <v>76.1384615384615</v>
      </c>
      <c r="AI34" s="90" t="str">
        <f>VLOOKUP(D34,[1]sheet1!$B$2:$C$666,2,0)</f>
        <v>3.090</v>
      </c>
      <c r="AJ34" s="82"/>
    </row>
    <row r="35" spans="1:36">
      <c r="A35" s="23">
        <v>32</v>
      </c>
      <c r="B35" s="23" t="s">
        <v>49</v>
      </c>
      <c r="C35" s="24" t="s">
        <v>108</v>
      </c>
      <c r="D35" s="23" t="s">
        <v>109</v>
      </c>
      <c r="E35" s="25">
        <v>71</v>
      </c>
      <c r="F35" s="25">
        <v>71</v>
      </c>
      <c r="G35" s="25">
        <v>88</v>
      </c>
      <c r="H35" s="25">
        <v>77</v>
      </c>
      <c r="I35" s="25">
        <v>95</v>
      </c>
      <c r="J35" s="25">
        <v>89</v>
      </c>
      <c r="K35" s="25">
        <v>65</v>
      </c>
      <c r="L35" s="25">
        <v>68</v>
      </c>
      <c r="M35" s="25">
        <v>72</v>
      </c>
      <c r="N35" s="25">
        <v>86</v>
      </c>
      <c r="O35" s="25">
        <v>75</v>
      </c>
      <c r="P35" s="25">
        <v>70</v>
      </c>
      <c r="Q35" s="25">
        <v>68</v>
      </c>
      <c r="R35" s="25">
        <v>67</v>
      </c>
      <c r="S35" s="25">
        <v>77</v>
      </c>
      <c r="T35" s="25">
        <v>82</v>
      </c>
      <c r="U35" s="25">
        <v>65</v>
      </c>
      <c r="V35" s="25">
        <v>90</v>
      </c>
      <c r="W35" s="25">
        <v>95</v>
      </c>
      <c r="X35" s="25">
        <v>85</v>
      </c>
      <c r="Y35" s="25">
        <v>85</v>
      </c>
      <c r="Z35" s="25">
        <v>88</v>
      </c>
      <c r="AA35" s="25">
        <v>88</v>
      </c>
      <c r="AB35" s="26">
        <f t="shared" si="0"/>
        <v>88</v>
      </c>
      <c r="AC35" s="84">
        <f t="shared" si="1"/>
        <v>45.5</v>
      </c>
      <c r="AD35" s="87">
        <f t="shared" si="2"/>
        <v>77.4065934065934</v>
      </c>
      <c r="AE35" s="86">
        <v>87</v>
      </c>
      <c r="AF35" s="87">
        <v>0</v>
      </c>
      <c r="AG35" s="87">
        <v>0</v>
      </c>
      <c r="AH35" s="88">
        <f t="shared" si="3"/>
        <v>76.1346153846154</v>
      </c>
      <c r="AI35" s="90" t="str">
        <f>VLOOKUP(D35,[1]sheet1!$B$2:$C$666,2,0)</f>
        <v>2.439</v>
      </c>
      <c r="AJ35" s="82"/>
    </row>
    <row r="36" spans="1:36">
      <c r="A36" s="23">
        <v>33</v>
      </c>
      <c r="B36" s="23" t="s">
        <v>49</v>
      </c>
      <c r="C36" s="24" t="s">
        <v>110</v>
      </c>
      <c r="D36" s="23" t="s">
        <v>111</v>
      </c>
      <c r="E36" s="25">
        <v>78</v>
      </c>
      <c r="F36" s="25">
        <v>74</v>
      </c>
      <c r="G36" s="25">
        <v>75</v>
      </c>
      <c r="H36" s="25">
        <v>72</v>
      </c>
      <c r="I36" s="25">
        <v>95</v>
      </c>
      <c r="J36" s="25">
        <v>80</v>
      </c>
      <c r="K36" s="25">
        <v>75</v>
      </c>
      <c r="L36" s="25">
        <v>68</v>
      </c>
      <c r="M36" s="25">
        <v>65</v>
      </c>
      <c r="N36" s="25">
        <v>89</v>
      </c>
      <c r="O36" s="25">
        <v>85</v>
      </c>
      <c r="P36" s="25">
        <v>74</v>
      </c>
      <c r="Q36" s="25">
        <v>72</v>
      </c>
      <c r="R36" s="25">
        <v>77</v>
      </c>
      <c r="S36" s="25">
        <v>76</v>
      </c>
      <c r="T36" s="25">
        <v>69</v>
      </c>
      <c r="U36" s="25">
        <v>74</v>
      </c>
      <c r="V36" s="25">
        <v>83</v>
      </c>
      <c r="W36" s="25">
        <v>95</v>
      </c>
      <c r="X36" s="25">
        <v>65</v>
      </c>
      <c r="Y36" s="25">
        <v>95</v>
      </c>
      <c r="Z36" s="25">
        <v>87</v>
      </c>
      <c r="AA36" s="25">
        <v>87</v>
      </c>
      <c r="AB36" s="26">
        <f t="shared" si="0"/>
        <v>87</v>
      </c>
      <c r="AC36" s="84">
        <f t="shared" si="1"/>
        <v>45.5</v>
      </c>
      <c r="AD36" s="87">
        <f t="shared" si="2"/>
        <v>78.043956043956</v>
      </c>
      <c r="AE36" s="86">
        <v>69.5</v>
      </c>
      <c r="AF36" s="87">
        <v>0</v>
      </c>
      <c r="AG36" s="87">
        <v>0</v>
      </c>
      <c r="AH36" s="88">
        <f t="shared" si="3"/>
        <v>75.5057692307692</v>
      </c>
      <c r="AI36" s="90" t="str">
        <f>VLOOKUP(D36,[1]sheet1!$B$2:$C$666,2,0)</f>
        <v>2.864</v>
      </c>
      <c r="AJ36" s="82"/>
    </row>
    <row r="37" spans="1:36">
      <c r="A37" s="23">
        <v>34</v>
      </c>
      <c r="B37" s="23" t="s">
        <v>38</v>
      </c>
      <c r="C37" s="24" t="s">
        <v>112</v>
      </c>
      <c r="D37" s="23" t="s">
        <v>113</v>
      </c>
      <c r="E37" s="25">
        <v>79</v>
      </c>
      <c r="F37" s="25">
        <v>83</v>
      </c>
      <c r="G37" s="25">
        <v>75</v>
      </c>
      <c r="H37" s="25">
        <v>75</v>
      </c>
      <c r="I37" s="25">
        <v>85</v>
      </c>
      <c r="J37" s="25">
        <v>80</v>
      </c>
      <c r="K37" s="25">
        <v>74</v>
      </c>
      <c r="L37" s="25">
        <v>72</v>
      </c>
      <c r="M37" s="25">
        <v>69</v>
      </c>
      <c r="N37" s="25">
        <v>89</v>
      </c>
      <c r="O37" s="25">
        <v>75</v>
      </c>
      <c r="P37" s="25">
        <v>77</v>
      </c>
      <c r="Q37" s="25">
        <v>72</v>
      </c>
      <c r="R37" s="25">
        <v>76</v>
      </c>
      <c r="S37" s="25">
        <v>89</v>
      </c>
      <c r="T37" s="25">
        <v>69</v>
      </c>
      <c r="U37" s="25">
        <v>73</v>
      </c>
      <c r="V37" s="25">
        <v>83</v>
      </c>
      <c r="W37" s="25">
        <v>85</v>
      </c>
      <c r="X37" s="25">
        <v>75</v>
      </c>
      <c r="Y37" s="25">
        <v>75</v>
      </c>
      <c r="Z37" s="25">
        <v>87</v>
      </c>
      <c r="AA37" s="25">
        <v>88</v>
      </c>
      <c r="AB37" s="26">
        <f t="shared" si="0"/>
        <v>87.5</v>
      </c>
      <c r="AC37" s="84">
        <f t="shared" si="1"/>
        <v>45.5</v>
      </c>
      <c r="AD37" s="87">
        <f t="shared" si="2"/>
        <v>77.7802197802198</v>
      </c>
      <c r="AE37" s="86">
        <v>68.5</v>
      </c>
      <c r="AF37" s="87">
        <v>2</v>
      </c>
      <c r="AG37" s="87">
        <v>0</v>
      </c>
      <c r="AH37" s="88">
        <f t="shared" si="3"/>
        <v>75.4711538461538</v>
      </c>
      <c r="AI37" s="90" t="str">
        <f>VLOOKUP(D37,[1]sheet1!$B$2:$C$666,2,0)</f>
        <v>2.819</v>
      </c>
      <c r="AJ37" s="82"/>
    </row>
    <row r="38" spans="1:36">
      <c r="A38" s="23">
        <v>35</v>
      </c>
      <c r="B38" s="23" t="s">
        <v>38</v>
      </c>
      <c r="C38" s="24" t="s">
        <v>114</v>
      </c>
      <c r="D38" s="23" t="s">
        <v>115</v>
      </c>
      <c r="E38" s="25">
        <v>67</v>
      </c>
      <c r="F38" s="25">
        <v>93</v>
      </c>
      <c r="G38" s="25">
        <v>74</v>
      </c>
      <c r="H38" s="25">
        <v>71</v>
      </c>
      <c r="I38" s="25">
        <v>85</v>
      </c>
      <c r="J38" s="25">
        <v>83</v>
      </c>
      <c r="K38" s="25">
        <v>57</v>
      </c>
      <c r="L38" s="25">
        <v>70</v>
      </c>
      <c r="M38" s="25">
        <v>67</v>
      </c>
      <c r="N38" s="25">
        <v>85</v>
      </c>
      <c r="O38" s="25">
        <v>75</v>
      </c>
      <c r="P38" s="25">
        <v>91</v>
      </c>
      <c r="Q38" s="25">
        <v>71</v>
      </c>
      <c r="R38" s="25">
        <v>78</v>
      </c>
      <c r="S38" s="25">
        <v>89</v>
      </c>
      <c r="T38" s="25">
        <v>76</v>
      </c>
      <c r="U38" s="25">
        <v>44</v>
      </c>
      <c r="V38" s="25">
        <v>68</v>
      </c>
      <c r="W38" s="25">
        <v>75</v>
      </c>
      <c r="X38" s="25">
        <v>75</v>
      </c>
      <c r="Y38" s="25">
        <v>85</v>
      </c>
      <c r="Z38" s="25">
        <v>92</v>
      </c>
      <c r="AA38" s="25">
        <v>92</v>
      </c>
      <c r="AB38" s="26">
        <f t="shared" si="0"/>
        <v>92</v>
      </c>
      <c r="AC38" s="84">
        <f t="shared" si="1"/>
        <v>45.5</v>
      </c>
      <c r="AD38" s="87">
        <f t="shared" si="2"/>
        <v>75.2087912087912</v>
      </c>
      <c r="AE38" s="86">
        <v>66.5</v>
      </c>
      <c r="AF38" s="87">
        <v>6</v>
      </c>
      <c r="AG38" s="87">
        <v>0.5</v>
      </c>
      <c r="AH38" s="88">
        <f t="shared" si="3"/>
        <v>75.1711538461538</v>
      </c>
      <c r="AI38" s="90" t="str">
        <f>VLOOKUP(D38,[1]sheet1!$B$2:$C$666,2,0)</f>
        <v>2.513</v>
      </c>
      <c r="AJ38" s="82"/>
    </row>
    <row r="39" spans="1:36">
      <c r="A39" s="23">
        <v>36</v>
      </c>
      <c r="B39" s="23" t="s">
        <v>49</v>
      </c>
      <c r="C39" s="24" t="s">
        <v>116</v>
      </c>
      <c r="D39" s="23" t="s">
        <v>117</v>
      </c>
      <c r="E39" s="25">
        <v>71</v>
      </c>
      <c r="F39" s="25">
        <v>79</v>
      </c>
      <c r="G39" s="25">
        <v>83</v>
      </c>
      <c r="H39" s="25">
        <v>66</v>
      </c>
      <c r="I39" s="25">
        <v>75</v>
      </c>
      <c r="J39" s="25">
        <v>80</v>
      </c>
      <c r="K39" s="25">
        <v>68</v>
      </c>
      <c r="L39" s="25">
        <v>65</v>
      </c>
      <c r="M39" s="25">
        <v>60</v>
      </c>
      <c r="N39" s="25">
        <v>76</v>
      </c>
      <c r="O39" s="25">
        <v>75</v>
      </c>
      <c r="P39" s="25">
        <v>66</v>
      </c>
      <c r="Q39" s="25">
        <v>70</v>
      </c>
      <c r="R39" s="25">
        <v>66</v>
      </c>
      <c r="S39" s="25">
        <v>74</v>
      </c>
      <c r="T39" s="25">
        <v>41</v>
      </c>
      <c r="U39" s="25">
        <v>68</v>
      </c>
      <c r="V39" s="25">
        <v>81</v>
      </c>
      <c r="W39" s="25">
        <v>85</v>
      </c>
      <c r="X39" s="25">
        <v>85</v>
      </c>
      <c r="Y39" s="25">
        <v>85</v>
      </c>
      <c r="Z39" s="25">
        <v>85</v>
      </c>
      <c r="AA39" s="25">
        <v>93</v>
      </c>
      <c r="AB39" s="26">
        <f t="shared" si="0"/>
        <v>89</v>
      </c>
      <c r="AC39" s="106">
        <f t="shared" si="1"/>
        <v>45.5</v>
      </c>
      <c r="AD39" s="86">
        <f t="shared" si="2"/>
        <v>71.6923076923077</v>
      </c>
      <c r="AE39" s="86">
        <v>76.5</v>
      </c>
      <c r="AF39" s="86">
        <v>66</v>
      </c>
      <c r="AG39" s="86">
        <v>0</v>
      </c>
      <c r="AH39" s="107">
        <f t="shared" si="3"/>
        <v>75.1096153846154</v>
      </c>
      <c r="AI39" s="90" t="str">
        <f>VLOOKUP(D39,[1]sheet1!$B$2:$C$666,2,0)</f>
        <v>2.587</v>
      </c>
      <c r="AJ39" s="82"/>
    </row>
    <row r="40" spans="1:36">
      <c r="A40" s="23">
        <v>37</v>
      </c>
      <c r="B40" s="23" t="s">
        <v>49</v>
      </c>
      <c r="C40" s="24" t="s">
        <v>118</v>
      </c>
      <c r="D40" s="23" t="s">
        <v>119</v>
      </c>
      <c r="E40" s="25">
        <v>76</v>
      </c>
      <c r="F40" s="25">
        <v>77</v>
      </c>
      <c r="G40" s="25">
        <v>82</v>
      </c>
      <c r="H40" s="25">
        <v>65</v>
      </c>
      <c r="I40" s="25">
        <v>85</v>
      </c>
      <c r="J40" s="25">
        <v>79</v>
      </c>
      <c r="K40" s="25">
        <v>74</v>
      </c>
      <c r="L40" s="25">
        <v>73</v>
      </c>
      <c r="M40" s="25">
        <v>66</v>
      </c>
      <c r="N40" s="25">
        <v>84</v>
      </c>
      <c r="O40" s="25">
        <v>85</v>
      </c>
      <c r="P40" s="25">
        <v>78</v>
      </c>
      <c r="Q40" s="25">
        <v>41</v>
      </c>
      <c r="R40" s="25">
        <v>31</v>
      </c>
      <c r="S40" s="25">
        <v>78</v>
      </c>
      <c r="T40" s="25">
        <v>79</v>
      </c>
      <c r="U40" s="25">
        <v>76</v>
      </c>
      <c r="V40" s="25">
        <v>76</v>
      </c>
      <c r="W40" s="25">
        <v>95</v>
      </c>
      <c r="X40" s="25">
        <v>85</v>
      </c>
      <c r="Y40" s="25">
        <v>85</v>
      </c>
      <c r="Z40" s="25">
        <v>94</v>
      </c>
      <c r="AA40" s="25">
        <v>93</v>
      </c>
      <c r="AB40" s="26">
        <f t="shared" si="0"/>
        <v>93.5</v>
      </c>
      <c r="AC40" s="84">
        <f t="shared" si="1"/>
        <v>45.5</v>
      </c>
      <c r="AD40" s="87">
        <f t="shared" si="2"/>
        <v>72.1648351648352</v>
      </c>
      <c r="AE40" s="86">
        <v>94</v>
      </c>
      <c r="AF40" s="87">
        <v>6</v>
      </c>
      <c r="AG40" s="87">
        <v>0.75</v>
      </c>
      <c r="AH40" s="88">
        <f t="shared" si="3"/>
        <v>74.9653846153846</v>
      </c>
      <c r="AI40" s="90" t="str">
        <f>VLOOKUP(D40,[1]sheet1!$B$2:$C$666,2,0)</f>
        <v>2.541</v>
      </c>
      <c r="AJ40" s="82"/>
    </row>
    <row r="41" spans="1:36">
      <c r="A41" s="23">
        <v>38</v>
      </c>
      <c r="B41" s="23" t="s">
        <v>38</v>
      </c>
      <c r="C41" s="24" t="s">
        <v>120</v>
      </c>
      <c r="D41" s="23" t="s">
        <v>121</v>
      </c>
      <c r="E41" s="25">
        <v>61</v>
      </c>
      <c r="F41" s="25">
        <v>86</v>
      </c>
      <c r="G41" s="25">
        <v>74</v>
      </c>
      <c r="H41" s="25">
        <v>71</v>
      </c>
      <c r="I41" s="25">
        <v>85</v>
      </c>
      <c r="J41" s="25">
        <v>77</v>
      </c>
      <c r="K41" s="25">
        <v>61</v>
      </c>
      <c r="L41" s="25">
        <v>67</v>
      </c>
      <c r="M41" s="25">
        <v>65</v>
      </c>
      <c r="N41" s="25">
        <v>68</v>
      </c>
      <c r="O41" s="25">
        <v>75</v>
      </c>
      <c r="P41" s="25">
        <v>61</v>
      </c>
      <c r="Q41" s="25">
        <v>61</v>
      </c>
      <c r="R41" s="25">
        <v>68</v>
      </c>
      <c r="S41" s="25">
        <v>80</v>
      </c>
      <c r="T41" s="25">
        <v>66</v>
      </c>
      <c r="U41" s="25">
        <v>60</v>
      </c>
      <c r="V41" s="25">
        <v>70</v>
      </c>
      <c r="W41" s="25">
        <v>95</v>
      </c>
      <c r="X41" s="25">
        <v>75</v>
      </c>
      <c r="Y41" s="25">
        <v>85</v>
      </c>
      <c r="Z41" s="25">
        <v>96</v>
      </c>
      <c r="AA41" s="25">
        <v>91</v>
      </c>
      <c r="AB41" s="26">
        <f t="shared" si="0"/>
        <v>93.5</v>
      </c>
      <c r="AC41" s="84">
        <f t="shared" si="1"/>
        <v>45.5</v>
      </c>
      <c r="AD41" s="87">
        <f t="shared" si="2"/>
        <v>71.3076923076923</v>
      </c>
      <c r="AE41" s="86">
        <v>37</v>
      </c>
      <c r="AF41" s="87">
        <v>57</v>
      </c>
      <c r="AG41" s="87">
        <v>0.75</v>
      </c>
      <c r="AH41" s="88">
        <f t="shared" si="3"/>
        <v>74.0653846153846</v>
      </c>
      <c r="AI41" s="90" t="str">
        <f>VLOOKUP(D41,[1]sheet1!$B$2:$C$666,2,0)</f>
        <v>2.323</v>
      </c>
      <c r="AJ41" s="82"/>
    </row>
    <row r="42" spans="1:36">
      <c r="A42" s="23">
        <v>39</v>
      </c>
      <c r="B42" s="23" t="s">
        <v>38</v>
      </c>
      <c r="C42" s="24" t="s">
        <v>122</v>
      </c>
      <c r="D42" s="23" t="s">
        <v>123</v>
      </c>
      <c r="E42" s="25">
        <v>72</v>
      </c>
      <c r="F42" s="25">
        <v>81</v>
      </c>
      <c r="G42" s="25">
        <v>80</v>
      </c>
      <c r="H42" s="25">
        <v>63</v>
      </c>
      <c r="I42" s="25">
        <v>85</v>
      </c>
      <c r="J42" s="25">
        <v>87</v>
      </c>
      <c r="K42" s="25">
        <v>83</v>
      </c>
      <c r="L42" s="25">
        <v>68</v>
      </c>
      <c r="M42" s="25">
        <v>67</v>
      </c>
      <c r="N42" s="25">
        <v>87</v>
      </c>
      <c r="O42" s="25">
        <v>75</v>
      </c>
      <c r="P42" s="25">
        <v>75</v>
      </c>
      <c r="Q42" s="25">
        <v>76</v>
      </c>
      <c r="R42" s="25">
        <v>79</v>
      </c>
      <c r="S42" s="25">
        <v>80</v>
      </c>
      <c r="T42" s="25">
        <v>68</v>
      </c>
      <c r="U42" s="25">
        <v>71</v>
      </c>
      <c r="V42" s="25">
        <v>87</v>
      </c>
      <c r="W42" s="25">
        <v>85</v>
      </c>
      <c r="X42" s="25">
        <v>75</v>
      </c>
      <c r="Y42" s="25">
        <v>75</v>
      </c>
      <c r="Z42" s="25">
        <v>79</v>
      </c>
      <c r="AA42" s="25">
        <v>79</v>
      </c>
      <c r="AB42" s="26">
        <f t="shared" si="0"/>
        <v>79</v>
      </c>
      <c r="AC42" s="84">
        <f t="shared" si="1"/>
        <v>45.5</v>
      </c>
      <c r="AD42" s="87">
        <f t="shared" si="2"/>
        <v>76.978021978022</v>
      </c>
      <c r="AE42" s="86">
        <v>75.5</v>
      </c>
      <c r="AF42" s="87">
        <v>0</v>
      </c>
      <c r="AG42" s="87">
        <v>0</v>
      </c>
      <c r="AH42" s="88">
        <f t="shared" si="3"/>
        <v>73.4596153846154</v>
      </c>
      <c r="AI42" s="90" t="str">
        <f>VLOOKUP(D42,[1]sheet1!$B$2:$C$666,2,0)</f>
        <v>2.841</v>
      </c>
      <c r="AJ42" s="82"/>
    </row>
    <row r="43" spans="1:36">
      <c r="A43" s="23">
        <v>40</v>
      </c>
      <c r="B43" s="23" t="s">
        <v>49</v>
      </c>
      <c r="C43" s="24" t="s">
        <v>124</v>
      </c>
      <c r="D43" s="23" t="s">
        <v>125</v>
      </c>
      <c r="E43" s="25">
        <v>77</v>
      </c>
      <c r="F43" s="25">
        <v>74</v>
      </c>
      <c r="G43" s="25">
        <v>80</v>
      </c>
      <c r="H43" s="25">
        <v>72</v>
      </c>
      <c r="I43" s="25">
        <v>85</v>
      </c>
      <c r="J43" s="25">
        <v>80</v>
      </c>
      <c r="K43" s="25">
        <v>74</v>
      </c>
      <c r="L43" s="25">
        <v>61</v>
      </c>
      <c r="M43" s="25">
        <v>73</v>
      </c>
      <c r="N43" s="25">
        <v>90</v>
      </c>
      <c r="O43" s="25">
        <v>85</v>
      </c>
      <c r="P43" s="25">
        <v>77</v>
      </c>
      <c r="Q43" s="25">
        <v>71</v>
      </c>
      <c r="R43" s="25">
        <v>40</v>
      </c>
      <c r="S43" s="25">
        <v>82</v>
      </c>
      <c r="T43" s="25">
        <v>86</v>
      </c>
      <c r="U43" s="25">
        <v>63</v>
      </c>
      <c r="V43" s="25">
        <v>37</v>
      </c>
      <c r="W43" s="25">
        <v>85</v>
      </c>
      <c r="X43" s="25">
        <v>85</v>
      </c>
      <c r="Y43" s="25">
        <v>75</v>
      </c>
      <c r="Z43" s="25">
        <v>94</v>
      </c>
      <c r="AA43" s="25">
        <v>91</v>
      </c>
      <c r="AB43" s="26">
        <f t="shared" si="0"/>
        <v>92.5</v>
      </c>
      <c r="AC43" s="84">
        <f t="shared" si="1"/>
        <v>45.5</v>
      </c>
      <c r="AD43" s="87">
        <f t="shared" si="2"/>
        <v>72.1098901098901</v>
      </c>
      <c r="AE43" s="86">
        <v>79.5</v>
      </c>
      <c r="AF43" s="87">
        <v>0</v>
      </c>
      <c r="AG43" s="87">
        <v>0.5</v>
      </c>
      <c r="AH43" s="88">
        <f t="shared" si="3"/>
        <v>73.4519230769231</v>
      </c>
      <c r="AI43" s="90" t="str">
        <f>VLOOKUP(D43,[1]sheet1!$B$2:$C$666,2,0)</f>
        <v>2.519</v>
      </c>
      <c r="AJ43" s="82"/>
    </row>
    <row r="44" spans="1:36">
      <c r="A44" s="23">
        <v>41</v>
      </c>
      <c r="B44" s="23" t="s">
        <v>38</v>
      </c>
      <c r="C44" s="24" t="s">
        <v>126</v>
      </c>
      <c r="D44" s="23" t="s">
        <v>127</v>
      </c>
      <c r="E44" s="25">
        <v>70</v>
      </c>
      <c r="F44" s="25">
        <v>85</v>
      </c>
      <c r="G44" s="25">
        <v>81</v>
      </c>
      <c r="H44" s="25">
        <v>54</v>
      </c>
      <c r="I44" s="25">
        <v>85</v>
      </c>
      <c r="J44" s="25">
        <v>83</v>
      </c>
      <c r="K44" s="25">
        <v>69</v>
      </c>
      <c r="L44" s="25">
        <v>63</v>
      </c>
      <c r="M44" s="25">
        <v>60</v>
      </c>
      <c r="N44" s="25">
        <v>82</v>
      </c>
      <c r="O44" s="25">
        <v>75</v>
      </c>
      <c r="P44" s="25">
        <v>74</v>
      </c>
      <c r="Q44" s="25">
        <v>67</v>
      </c>
      <c r="R44" s="25">
        <v>67</v>
      </c>
      <c r="S44" s="25">
        <v>77</v>
      </c>
      <c r="T44" s="25">
        <v>74</v>
      </c>
      <c r="U44" s="25">
        <v>65</v>
      </c>
      <c r="V44" s="25">
        <v>67</v>
      </c>
      <c r="W44" s="25">
        <v>85</v>
      </c>
      <c r="X44" s="25">
        <v>65</v>
      </c>
      <c r="Y44" s="25">
        <v>85</v>
      </c>
      <c r="Z44" s="25">
        <v>88</v>
      </c>
      <c r="AA44" s="25">
        <v>89</v>
      </c>
      <c r="AB44" s="26">
        <f t="shared" si="0"/>
        <v>88.5</v>
      </c>
      <c r="AC44" s="84">
        <f t="shared" si="1"/>
        <v>45.5</v>
      </c>
      <c r="AD44" s="87">
        <f t="shared" si="2"/>
        <v>72.1868131868132</v>
      </c>
      <c r="AE44" s="86">
        <v>95</v>
      </c>
      <c r="AF44" s="87">
        <v>3</v>
      </c>
      <c r="AG44" s="87">
        <v>0.15</v>
      </c>
      <c r="AH44" s="88">
        <f t="shared" si="3"/>
        <v>73.2807692307692</v>
      </c>
      <c r="AI44" s="90" t="str">
        <f>VLOOKUP(D44,[1]sheet1!$B$2:$C$666,2,0)</f>
        <v>2.663</v>
      </c>
      <c r="AJ44" s="82"/>
    </row>
    <row r="45" spans="1:36">
      <c r="A45" s="23">
        <v>42</v>
      </c>
      <c r="B45" s="23" t="s">
        <v>38</v>
      </c>
      <c r="C45" s="24" t="s">
        <v>128</v>
      </c>
      <c r="D45" s="23" t="s">
        <v>129</v>
      </c>
      <c r="E45" s="25">
        <v>68</v>
      </c>
      <c r="F45" s="25">
        <v>90</v>
      </c>
      <c r="G45" s="25">
        <v>72</v>
      </c>
      <c r="H45" s="25">
        <v>75</v>
      </c>
      <c r="I45" s="25">
        <v>75</v>
      </c>
      <c r="J45" s="25">
        <v>75</v>
      </c>
      <c r="K45" s="25">
        <v>82</v>
      </c>
      <c r="L45" s="25">
        <v>70</v>
      </c>
      <c r="M45" s="25">
        <v>65</v>
      </c>
      <c r="N45" s="25">
        <v>81</v>
      </c>
      <c r="O45" s="25">
        <v>65</v>
      </c>
      <c r="P45" s="25">
        <v>75</v>
      </c>
      <c r="Q45" s="25">
        <v>71</v>
      </c>
      <c r="R45" s="25">
        <v>82</v>
      </c>
      <c r="S45" s="25">
        <v>83</v>
      </c>
      <c r="T45" s="25">
        <v>71</v>
      </c>
      <c r="U45" s="25">
        <v>64</v>
      </c>
      <c r="V45" s="25">
        <v>73</v>
      </c>
      <c r="W45" s="25">
        <v>85</v>
      </c>
      <c r="X45" s="25">
        <v>85</v>
      </c>
      <c r="Y45" s="25">
        <v>75</v>
      </c>
      <c r="Z45" s="25">
        <v>85</v>
      </c>
      <c r="AA45" s="25">
        <v>86</v>
      </c>
      <c r="AB45" s="26">
        <f t="shared" si="0"/>
        <v>85.5</v>
      </c>
      <c r="AC45" s="84">
        <f t="shared" si="1"/>
        <v>45.5</v>
      </c>
      <c r="AD45" s="87">
        <f t="shared" si="2"/>
        <v>75.1868131868132</v>
      </c>
      <c r="AE45" s="86">
        <v>65.5</v>
      </c>
      <c r="AF45" s="87">
        <v>4</v>
      </c>
      <c r="AG45" s="87">
        <v>0</v>
      </c>
      <c r="AH45" s="88">
        <f t="shared" si="3"/>
        <v>73.2057692307692</v>
      </c>
      <c r="AI45" s="90" t="str">
        <f>VLOOKUP(D45,[1]sheet1!$B$2:$C$666,2,0)</f>
        <v>2.233</v>
      </c>
      <c r="AJ45" s="82"/>
    </row>
    <row r="46" spans="1:36">
      <c r="A46" s="23">
        <v>43</v>
      </c>
      <c r="B46" s="23" t="s">
        <v>49</v>
      </c>
      <c r="C46" s="24" t="s">
        <v>130</v>
      </c>
      <c r="D46" s="23" t="s">
        <v>131</v>
      </c>
      <c r="E46" s="25">
        <v>74</v>
      </c>
      <c r="F46" s="25">
        <v>82</v>
      </c>
      <c r="G46" s="25">
        <v>68</v>
      </c>
      <c r="H46" s="25">
        <v>53</v>
      </c>
      <c r="I46" s="25">
        <v>95</v>
      </c>
      <c r="J46" s="25">
        <v>88</v>
      </c>
      <c r="K46" s="25">
        <v>68</v>
      </c>
      <c r="L46" s="25">
        <v>79</v>
      </c>
      <c r="M46" s="25">
        <v>72</v>
      </c>
      <c r="N46" s="25">
        <v>76</v>
      </c>
      <c r="O46" s="25">
        <v>75</v>
      </c>
      <c r="P46" s="25">
        <v>75</v>
      </c>
      <c r="Q46" s="25">
        <v>60</v>
      </c>
      <c r="R46" s="25">
        <v>69</v>
      </c>
      <c r="S46" s="25">
        <v>77</v>
      </c>
      <c r="T46" s="25">
        <v>78</v>
      </c>
      <c r="U46" s="25">
        <v>67</v>
      </c>
      <c r="V46" s="25">
        <v>87</v>
      </c>
      <c r="W46" s="25">
        <v>85</v>
      </c>
      <c r="X46" s="25">
        <v>75</v>
      </c>
      <c r="Y46" s="25">
        <v>75</v>
      </c>
      <c r="Z46" s="25">
        <v>89</v>
      </c>
      <c r="AA46" s="25">
        <v>84</v>
      </c>
      <c r="AB46" s="26">
        <f t="shared" si="0"/>
        <v>86.5</v>
      </c>
      <c r="AC46" s="84">
        <f t="shared" si="1"/>
        <v>45.5</v>
      </c>
      <c r="AD46" s="87">
        <f t="shared" si="2"/>
        <v>74.5274725274725</v>
      </c>
      <c r="AE46" s="86">
        <v>53</v>
      </c>
      <c r="AF46" s="87">
        <v>4</v>
      </c>
      <c r="AG46" s="87">
        <v>0.75</v>
      </c>
      <c r="AH46" s="88">
        <f t="shared" si="3"/>
        <v>73.0692307692308</v>
      </c>
      <c r="AI46" s="90" t="str">
        <f>VLOOKUP(D46,[1]sheet1!$B$2:$C$666,2,0)</f>
        <v>2.384</v>
      </c>
      <c r="AJ46" s="82"/>
    </row>
    <row r="47" spans="1:36">
      <c r="A47" s="23">
        <v>44</v>
      </c>
      <c r="B47" s="23" t="s">
        <v>49</v>
      </c>
      <c r="C47" s="24" t="s">
        <v>132</v>
      </c>
      <c r="D47" s="23" t="s">
        <v>133</v>
      </c>
      <c r="E47" s="25">
        <v>67</v>
      </c>
      <c r="F47" s="25">
        <v>74</v>
      </c>
      <c r="G47" s="25">
        <v>72</v>
      </c>
      <c r="H47" s="25">
        <v>65</v>
      </c>
      <c r="I47" s="25">
        <v>75</v>
      </c>
      <c r="J47" s="25">
        <v>82</v>
      </c>
      <c r="K47" s="25">
        <v>82</v>
      </c>
      <c r="L47" s="25">
        <v>60</v>
      </c>
      <c r="M47" s="25">
        <v>62</v>
      </c>
      <c r="N47" s="25">
        <v>79</v>
      </c>
      <c r="O47" s="25">
        <v>75</v>
      </c>
      <c r="P47" s="25">
        <v>66</v>
      </c>
      <c r="Q47" s="25">
        <v>71</v>
      </c>
      <c r="R47" s="25">
        <v>78</v>
      </c>
      <c r="S47" s="25">
        <v>74</v>
      </c>
      <c r="T47" s="25">
        <v>73</v>
      </c>
      <c r="U47" s="25">
        <v>70</v>
      </c>
      <c r="V47" s="25">
        <v>70</v>
      </c>
      <c r="W47" s="25">
        <v>95</v>
      </c>
      <c r="X47" s="25">
        <v>65</v>
      </c>
      <c r="Y47" s="25">
        <v>85</v>
      </c>
      <c r="Z47" s="25">
        <v>84</v>
      </c>
      <c r="AA47" s="25">
        <v>87</v>
      </c>
      <c r="AB47" s="26">
        <f t="shared" si="0"/>
        <v>85.5</v>
      </c>
      <c r="AC47" s="84">
        <f t="shared" si="1"/>
        <v>45.5</v>
      </c>
      <c r="AD47" s="87">
        <f t="shared" si="2"/>
        <v>73.2197802197802</v>
      </c>
      <c r="AE47" s="86">
        <v>72</v>
      </c>
      <c r="AF47" s="87">
        <v>0</v>
      </c>
      <c r="AG47" s="87">
        <v>1</v>
      </c>
      <c r="AH47" s="88">
        <f t="shared" si="3"/>
        <v>72.9538461538461</v>
      </c>
      <c r="AI47" s="90" t="str">
        <f>VLOOKUP(D47,[1]sheet1!$B$2:$C$666,2,0)</f>
        <v>2.516</v>
      </c>
      <c r="AJ47" s="82"/>
    </row>
    <row r="48" spans="1:36">
      <c r="A48" s="23">
        <v>45</v>
      </c>
      <c r="B48" s="23" t="s">
        <v>49</v>
      </c>
      <c r="C48" s="24" t="s">
        <v>134</v>
      </c>
      <c r="D48" s="23" t="s">
        <v>135</v>
      </c>
      <c r="E48" s="25">
        <v>71</v>
      </c>
      <c r="F48" s="25">
        <v>80</v>
      </c>
      <c r="G48" s="25">
        <v>80</v>
      </c>
      <c r="H48" s="25">
        <v>68</v>
      </c>
      <c r="I48" s="25">
        <v>85</v>
      </c>
      <c r="J48" s="25">
        <v>86</v>
      </c>
      <c r="K48" s="25">
        <v>76</v>
      </c>
      <c r="L48" s="25">
        <v>77</v>
      </c>
      <c r="M48" s="25">
        <v>61</v>
      </c>
      <c r="N48" s="25">
        <v>72</v>
      </c>
      <c r="O48" s="25"/>
      <c r="P48" s="25">
        <v>75</v>
      </c>
      <c r="Q48" s="25">
        <v>65</v>
      </c>
      <c r="R48" s="25">
        <v>68</v>
      </c>
      <c r="S48" s="25">
        <v>73</v>
      </c>
      <c r="T48" s="25">
        <v>75</v>
      </c>
      <c r="U48" s="25">
        <v>76</v>
      </c>
      <c r="V48" s="25">
        <v>77</v>
      </c>
      <c r="W48" s="25">
        <v>85</v>
      </c>
      <c r="X48" s="25">
        <v>95</v>
      </c>
      <c r="Y48" s="25">
        <v>85</v>
      </c>
      <c r="Z48" s="25">
        <v>88</v>
      </c>
      <c r="AA48" s="25">
        <v>90</v>
      </c>
      <c r="AB48" s="26">
        <f t="shared" si="0"/>
        <v>89</v>
      </c>
      <c r="AC48" s="84">
        <f t="shared" si="1"/>
        <v>45.5</v>
      </c>
      <c r="AD48" s="87">
        <f t="shared" si="2"/>
        <v>71.7582417582418</v>
      </c>
      <c r="AE48" s="86">
        <v>84</v>
      </c>
      <c r="AF48" s="87"/>
      <c r="AG48" s="87">
        <v>0.4</v>
      </c>
      <c r="AH48" s="88">
        <f t="shared" si="3"/>
        <v>72.6307692307692</v>
      </c>
      <c r="AI48" s="90" t="str">
        <f>VLOOKUP(D48,[1]sheet1!$B$2:$C$666,2,0)</f>
        <v>2.645</v>
      </c>
      <c r="AJ48" s="82"/>
    </row>
    <row r="49" spans="1:37">
      <c r="A49" s="23">
        <v>46</v>
      </c>
      <c r="B49" s="23" t="s">
        <v>49</v>
      </c>
      <c r="C49" s="24" t="s">
        <v>136</v>
      </c>
      <c r="D49" s="23" t="s">
        <v>137</v>
      </c>
      <c r="E49" s="25">
        <v>81</v>
      </c>
      <c r="F49" s="25">
        <v>74</v>
      </c>
      <c r="G49" s="25">
        <v>83</v>
      </c>
      <c r="H49" s="25">
        <v>76</v>
      </c>
      <c r="I49" s="25">
        <v>85</v>
      </c>
      <c r="J49" s="25">
        <v>74</v>
      </c>
      <c r="K49" s="25">
        <v>76</v>
      </c>
      <c r="L49" s="25">
        <v>65</v>
      </c>
      <c r="M49" s="25">
        <v>60</v>
      </c>
      <c r="N49" s="25">
        <v>75</v>
      </c>
      <c r="O49" s="25">
        <v>75</v>
      </c>
      <c r="P49" s="25">
        <v>75</v>
      </c>
      <c r="Q49" s="25">
        <v>68</v>
      </c>
      <c r="R49" s="25">
        <v>67</v>
      </c>
      <c r="S49" s="25">
        <v>77</v>
      </c>
      <c r="T49" s="25">
        <v>37</v>
      </c>
      <c r="U49" s="25">
        <v>69</v>
      </c>
      <c r="V49" s="25">
        <v>80</v>
      </c>
      <c r="W49" s="25">
        <v>95</v>
      </c>
      <c r="X49" s="25">
        <v>95</v>
      </c>
      <c r="Y49" s="25">
        <v>75</v>
      </c>
      <c r="Z49" s="25">
        <v>88</v>
      </c>
      <c r="AA49" s="25">
        <v>87</v>
      </c>
      <c r="AB49" s="26">
        <f t="shared" si="0"/>
        <v>87.5</v>
      </c>
      <c r="AC49" s="84">
        <f t="shared" si="1"/>
        <v>45.5</v>
      </c>
      <c r="AD49" s="87">
        <f t="shared" si="2"/>
        <v>73.7582417582418</v>
      </c>
      <c r="AE49" s="86">
        <v>68</v>
      </c>
      <c r="AF49" s="87">
        <v>0</v>
      </c>
      <c r="AG49" s="87">
        <v>0</v>
      </c>
      <c r="AH49" s="88">
        <f t="shared" si="3"/>
        <v>72.5307692307692</v>
      </c>
      <c r="AI49" s="90" t="str">
        <f>VLOOKUP(D49,[1]sheet1!$B$2:$C$666,2,0)</f>
        <v>2.401</v>
      </c>
      <c r="AJ49" s="82"/>
    </row>
    <row r="50" ht="15" spans="1:37">
      <c r="A50" s="32">
        <v>47</v>
      </c>
      <c r="B50" s="32" t="s">
        <v>49</v>
      </c>
      <c r="C50" s="33" t="s">
        <v>138</v>
      </c>
      <c r="D50" s="32" t="s">
        <v>139</v>
      </c>
      <c r="E50" s="34">
        <v>79</v>
      </c>
      <c r="F50" s="34">
        <v>77</v>
      </c>
      <c r="G50" s="34">
        <v>82</v>
      </c>
      <c r="H50" s="34">
        <v>69</v>
      </c>
      <c r="I50" s="34">
        <v>75</v>
      </c>
      <c r="J50" s="34">
        <v>80</v>
      </c>
      <c r="K50" s="34">
        <v>84</v>
      </c>
      <c r="L50" s="34">
        <v>69</v>
      </c>
      <c r="M50" s="34">
        <v>58</v>
      </c>
      <c r="N50" s="34">
        <v>83</v>
      </c>
      <c r="O50" s="34">
        <v>75</v>
      </c>
      <c r="P50" s="34">
        <v>75</v>
      </c>
      <c r="Q50" s="34">
        <v>33</v>
      </c>
      <c r="R50" s="34">
        <v>75</v>
      </c>
      <c r="S50" s="34">
        <v>72</v>
      </c>
      <c r="T50" s="34">
        <v>68</v>
      </c>
      <c r="U50" s="34">
        <v>73</v>
      </c>
      <c r="V50" s="34">
        <v>82</v>
      </c>
      <c r="W50" s="34">
        <v>85</v>
      </c>
      <c r="X50" s="34">
        <v>75</v>
      </c>
      <c r="Y50" s="34">
        <v>85</v>
      </c>
      <c r="Z50" s="34">
        <v>83</v>
      </c>
      <c r="AA50" s="34">
        <v>94</v>
      </c>
      <c r="AB50" s="35">
        <f t="shared" si="0"/>
        <v>88.5</v>
      </c>
      <c r="AC50" s="108">
        <f t="shared" si="1"/>
        <v>45.5</v>
      </c>
      <c r="AD50" s="97">
        <f t="shared" si="2"/>
        <v>72.6373626373626</v>
      </c>
      <c r="AE50" s="97">
        <v>78</v>
      </c>
      <c r="AF50" s="97">
        <v>0</v>
      </c>
      <c r="AG50" s="97">
        <v>0</v>
      </c>
      <c r="AH50" s="109">
        <f t="shared" si="3"/>
        <v>72.4461538461538</v>
      </c>
      <c r="AI50" s="99" t="str">
        <f>VLOOKUP(D50,[1]sheet1!$B$2:$C$666,2,0)</f>
        <v>2.747</v>
      </c>
      <c r="AJ50" s="83"/>
      <c r="AK50" s="41" t="s">
        <v>140</v>
      </c>
    </row>
    <row r="51" ht="15" spans="1:37">
      <c r="A51" s="42">
        <v>48</v>
      </c>
      <c r="B51" s="42" t="s">
        <v>49</v>
      </c>
      <c r="C51" s="43" t="s">
        <v>141</v>
      </c>
      <c r="D51" s="42" t="s">
        <v>142</v>
      </c>
      <c r="E51" s="44">
        <v>65</v>
      </c>
      <c r="F51" s="44">
        <v>74</v>
      </c>
      <c r="G51" s="44">
        <v>78</v>
      </c>
      <c r="H51" s="44">
        <v>65</v>
      </c>
      <c r="I51" s="44">
        <v>75</v>
      </c>
      <c r="J51" s="44">
        <v>76</v>
      </c>
      <c r="K51" s="44">
        <v>72</v>
      </c>
      <c r="L51" s="44">
        <v>66</v>
      </c>
      <c r="M51" s="44">
        <v>67</v>
      </c>
      <c r="N51" s="44">
        <v>77</v>
      </c>
      <c r="O51" s="44">
        <v>85</v>
      </c>
      <c r="P51" s="44">
        <v>70</v>
      </c>
      <c r="Q51" s="44">
        <v>66</v>
      </c>
      <c r="R51" s="44">
        <v>67</v>
      </c>
      <c r="S51" s="44">
        <v>79</v>
      </c>
      <c r="T51" s="44">
        <v>68</v>
      </c>
      <c r="U51" s="44">
        <v>68</v>
      </c>
      <c r="V51" s="44">
        <v>67</v>
      </c>
      <c r="W51" s="44">
        <v>85</v>
      </c>
      <c r="X51" s="44">
        <v>75</v>
      </c>
      <c r="Y51" s="44">
        <v>85</v>
      </c>
      <c r="Z51" s="44">
        <v>90</v>
      </c>
      <c r="AA51" s="44">
        <v>90</v>
      </c>
      <c r="AB51" s="45">
        <f t="shared" si="0"/>
        <v>90</v>
      </c>
      <c r="AC51" s="100">
        <f t="shared" si="1"/>
        <v>45.5</v>
      </c>
      <c r="AD51" s="101">
        <f t="shared" si="2"/>
        <v>71.989010989011</v>
      </c>
      <c r="AE51" s="102">
        <v>74</v>
      </c>
      <c r="AF51" s="101">
        <v>0</v>
      </c>
      <c r="AG51" s="101">
        <v>0.15</v>
      </c>
      <c r="AH51" s="103">
        <f t="shared" si="3"/>
        <v>72.2423076923077</v>
      </c>
      <c r="AI51" s="89" t="str">
        <f>VLOOKUP(D51,[1]sheet1!$B$2:$C$666,2,0)</f>
        <v>2.399</v>
      </c>
      <c r="AJ51" s="21"/>
    </row>
    <row r="52" spans="1:37">
      <c r="A52" s="23">
        <v>49</v>
      </c>
      <c r="B52" s="23" t="s">
        <v>38</v>
      </c>
      <c r="C52" s="24" t="s">
        <v>143</v>
      </c>
      <c r="D52" s="23" t="s">
        <v>144</v>
      </c>
      <c r="E52" s="25">
        <v>71</v>
      </c>
      <c r="F52" s="25">
        <v>84</v>
      </c>
      <c r="G52" s="25">
        <v>70</v>
      </c>
      <c r="H52" s="25">
        <v>67</v>
      </c>
      <c r="I52" s="25">
        <v>85</v>
      </c>
      <c r="J52" s="25">
        <v>91</v>
      </c>
      <c r="K52" s="25">
        <v>77</v>
      </c>
      <c r="L52" s="25">
        <v>65</v>
      </c>
      <c r="M52" s="25">
        <v>62</v>
      </c>
      <c r="N52" s="25">
        <v>82</v>
      </c>
      <c r="O52" s="25">
        <v>75</v>
      </c>
      <c r="P52" s="25">
        <v>80</v>
      </c>
      <c r="Q52" s="25">
        <v>63</v>
      </c>
      <c r="R52" s="25">
        <v>42</v>
      </c>
      <c r="S52" s="25">
        <v>83</v>
      </c>
      <c r="T52" s="25">
        <v>30</v>
      </c>
      <c r="U52" s="25">
        <v>74</v>
      </c>
      <c r="V52" s="25">
        <v>68</v>
      </c>
      <c r="W52" s="25">
        <v>85</v>
      </c>
      <c r="X52" s="25">
        <v>75</v>
      </c>
      <c r="Y52" s="25">
        <v>85</v>
      </c>
      <c r="Z52" s="25">
        <v>89</v>
      </c>
      <c r="AA52" s="25">
        <v>92</v>
      </c>
      <c r="AB52" s="26">
        <f t="shared" si="0"/>
        <v>90.5</v>
      </c>
      <c r="AC52" s="84">
        <f t="shared" si="1"/>
        <v>45.5</v>
      </c>
      <c r="AD52" s="87">
        <f t="shared" si="2"/>
        <v>70.989010989011</v>
      </c>
      <c r="AE52" s="86">
        <v>64</v>
      </c>
      <c r="AF52" s="87">
        <v>10</v>
      </c>
      <c r="AG52" s="87">
        <v>0.75</v>
      </c>
      <c r="AH52" s="88">
        <f t="shared" si="3"/>
        <v>72.2423076923077</v>
      </c>
      <c r="AI52" s="90" t="str">
        <f>VLOOKUP(D52,[1]sheet1!$B$2:$C$666,2,0)</f>
        <v>2.571</v>
      </c>
      <c r="AJ52" s="82"/>
    </row>
    <row r="53" spans="1:37">
      <c r="A53" s="23">
        <v>50</v>
      </c>
      <c r="B53" s="23" t="s">
        <v>49</v>
      </c>
      <c r="C53" s="24" t="s">
        <v>145</v>
      </c>
      <c r="D53" s="23" t="s">
        <v>146</v>
      </c>
      <c r="E53" s="25">
        <v>75</v>
      </c>
      <c r="F53" s="25">
        <v>92</v>
      </c>
      <c r="G53" s="25">
        <v>86</v>
      </c>
      <c r="H53" s="25">
        <v>66</v>
      </c>
      <c r="I53" s="25">
        <v>75</v>
      </c>
      <c r="J53" s="25">
        <v>73</v>
      </c>
      <c r="K53" s="25">
        <v>70</v>
      </c>
      <c r="L53" s="25">
        <v>79</v>
      </c>
      <c r="M53" s="25">
        <v>51</v>
      </c>
      <c r="N53" s="25">
        <v>72</v>
      </c>
      <c r="O53" s="25">
        <v>75</v>
      </c>
      <c r="P53" s="25">
        <v>76</v>
      </c>
      <c r="Q53" s="25">
        <v>63</v>
      </c>
      <c r="R53" s="25">
        <v>70</v>
      </c>
      <c r="S53" s="25">
        <v>68</v>
      </c>
      <c r="T53" s="25">
        <v>66</v>
      </c>
      <c r="U53" s="25">
        <v>75</v>
      </c>
      <c r="V53" s="25">
        <v>77</v>
      </c>
      <c r="W53" s="25">
        <v>95</v>
      </c>
      <c r="X53" s="25">
        <v>95</v>
      </c>
      <c r="Y53" s="25">
        <v>75</v>
      </c>
      <c r="Z53" s="25">
        <v>89</v>
      </c>
      <c r="AA53" s="25">
        <v>87</v>
      </c>
      <c r="AB53" s="26">
        <f t="shared" si="0"/>
        <v>88</v>
      </c>
      <c r="AC53" s="84">
        <f t="shared" si="1"/>
        <v>45.5</v>
      </c>
      <c r="AD53" s="87">
        <f t="shared" si="2"/>
        <v>73.5384615384615</v>
      </c>
      <c r="AE53" s="86">
        <v>60.5</v>
      </c>
      <c r="AF53" s="87">
        <v>0</v>
      </c>
      <c r="AG53" s="87">
        <v>0</v>
      </c>
      <c r="AH53" s="88">
        <f t="shared" si="3"/>
        <v>72.1019230769231</v>
      </c>
      <c r="AI53" s="90" t="str">
        <f>VLOOKUP(D53,[1]sheet1!$B$2:$C$666,2,0)</f>
        <v>2.309</v>
      </c>
      <c r="AJ53" s="82"/>
    </row>
    <row r="54" spans="1:37">
      <c r="A54" s="23">
        <v>51</v>
      </c>
      <c r="B54" s="23" t="s">
        <v>38</v>
      </c>
      <c r="C54" s="24" t="s">
        <v>147</v>
      </c>
      <c r="D54" s="23" t="s">
        <v>148</v>
      </c>
      <c r="E54" s="25">
        <v>65</v>
      </c>
      <c r="F54" s="25">
        <v>90</v>
      </c>
      <c r="G54" s="25">
        <v>73</v>
      </c>
      <c r="H54" s="25">
        <v>76</v>
      </c>
      <c r="I54" s="25">
        <v>85</v>
      </c>
      <c r="J54" s="25">
        <v>81</v>
      </c>
      <c r="K54" s="25">
        <v>79</v>
      </c>
      <c r="L54" s="25">
        <v>70</v>
      </c>
      <c r="M54" s="25">
        <v>77</v>
      </c>
      <c r="N54" s="25">
        <v>73</v>
      </c>
      <c r="O54" s="25">
        <v>75</v>
      </c>
      <c r="P54" s="25">
        <v>78</v>
      </c>
      <c r="Q54" s="25">
        <v>66</v>
      </c>
      <c r="R54" s="25">
        <v>75</v>
      </c>
      <c r="S54" s="25">
        <v>87</v>
      </c>
      <c r="T54" s="25">
        <v>42</v>
      </c>
      <c r="U54" s="25">
        <v>64</v>
      </c>
      <c r="V54" s="25">
        <v>37</v>
      </c>
      <c r="W54" s="25">
        <v>85</v>
      </c>
      <c r="X54" s="25">
        <v>75</v>
      </c>
      <c r="Y54" s="25">
        <v>75</v>
      </c>
      <c r="Z54" s="25">
        <v>88</v>
      </c>
      <c r="AA54" s="25">
        <v>91</v>
      </c>
      <c r="AB54" s="26">
        <f t="shared" si="0"/>
        <v>89.5</v>
      </c>
      <c r="AC54" s="84">
        <f t="shared" si="1"/>
        <v>45.5</v>
      </c>
      <c r="AD54" s="87">
        <f t="shared" si="2"/>
        <v>71.9010989010989</v>
      </c>
      <c r="AE54" s="86">
        <v>69</v>
      </c>
      <c r="AF54" s="87">
        <v>0</v>
      </c>
      <c r="AG54" s="87">
        <v>0.25</v>
      </c>
      <c r="AH54" s="88">
        <f t="shared" si="3"/>
        <v>71.9307692307692</v>
      </c>
      <c r="AI54" s="90" t="str">
        <f>VLOOKUP(D54,[1]sheet1!$B$2:$C$666,2,0)</f>
        <v>2.777</v>
      </c>
      <c r="AJ54" s="82"/>
    </row>
    <row r="55" spans="1:37">
      <c r="A55" s="23">
        <v>52</v>
      </c>
      <c r="B55" s="23" t="s">
        <v>38</v>
      </c>
      <c r="C55" s="24" t="s">
        <v>149</v>
      </c>
      <c r="D55" s="23" t="s">
        <v>150</v>
      </c>
      <c r="E55" s="25">
        <v>73</v>
      </c>
      <c r="F55" s="25">
        <v>72</v>
      </c>
      <c r="G55" s="25">
        <v>82</v>
      </c>
      <c r="H55" s="25">
        <v>70</v>
      </c>
      <c r="I55" s="25">
        <v>75</v>
      </c>
      <c r="J55" s="25">
        <v>50</v>
      </c>
      <c r="K55" s="25">
        <v>57</v>
      </c>
      <c r="L55" s="25">
        <v>71</v>
      </c>
      <c r="M55" s="25">
        <v>56</v>
      </c>
      <c r="N55" s="25">
        <v>73</v>
      </c>
      <c r="O55" s="25">
        <v>75</v>
      </c>
      <c r="P55" s="25">
        <v>79</v>
      </c>
      <c r="Q55" s="25">
        <v>73</v>
      </c>
      <c r="R55" s="25">
        <v>67</v>
      </c>
      <c r="S55" s="25">
        <v>82</v>
      </c>
      <c r="T55" s="25">
        <v>65</v>
      </c>
      <c r="U55" s="25">
        <v>63</v>
      </c>
      <c r="V55" s="25">
        <v>72</v>
      </c>
      <c r="W55" s="25">
        <v>95</v>
      </c>
      <c r="X55" s="25">
        <v>85</v>
      </c>
      <c r="Y55" s="25">
        <v>85</v>
      </c>
      <c r="Z55" s="25">
        <v>87</v>
      </c>
      <c r="AA55" s="25">
        <v>88</v>
      </c>
      <c r="AB55" s="26">
        <f t="shared" si="0"/>
        <v>87.5</v>
      </c>
      <c r="AC55" s="84">
        <f t="shared" si="1"/>
        <v>45.5</v>
      </c>
      <c r="AD55" s="87">
        <f t="shared" si="2"/>
        <v>71.956043956044</v>
      </c>
      <c r="AE55" s="86">
        <v>68</v>
      </c>
      <c r="AF55" s="87">
        <v>0</v>
      </c>
      <c r="AG55" s="87">
        <v>0</v>
      </c>
      <c r="AH55" s="88">
        <f t="shared" si="3"/>
        <v>71.2692307692308</v>
      </c>
      <c r="AI55" s="90" t="str">
        <f>VLOOKUP(D55,[1]sheet1!$B$2:$C$666,2,0)</f>
        <v>2.546</v>
      </c>
      <c r="AJ55" s="82"/>
    </row>
    <row r="56" spans="1:37">
      <c r="A56" s="23">
        <v>53</v>
      </c>
      <c r="B56" s="23" t="s">
        <v>38</v>
      </c>
      <c r="C56" s="24" t="s">
        <v>151</v>
      </c>
      <c r="D56" s="23" t="s">
        <v>152</v>
      </c>
      <c r="E56" s="25">
        <v>73</v>
      </c>
      <c r="F56" s="25">
        <v>69</v>
      </c>
      <c r="G56" s="25">
        <v>80</v>
      </c>
      <c r="H56" s="25">
        <v>71</v>
      </c>
      <c r="I56" s="25">
        <v>75</v>
      </c>
      <c r="J56" s="25">
        <v>70</v>
      </c>
      <c r="K56" s="25">
        <v>71</v>
      </c>
      <c r="L56" s="25">
        <v>62</v>
      </c>
      <c r="M56" s="25">
        <v>61</v>
      </c>
      <c r="N56" s="25">
        <v>81</v>
      </c>
      <c r="O56" s="25">
        <v>75</v>
      </c>
      <c r="P56" s="25">
        <v>69</v>
      </c>
      <c r="Q56" s="25">
        <v>68</v>
      </c>
      <c r="R56" s="25">
        <v>68</v>
      </c>
      <c r="S56" s="25">
        <v>74</v>
      </c>
      <c r="T56" s="25">
        <v>40</v>
      </c>
      <c r="U56" s="25">
        <v>67</v>
      </c>
      <c r="V56" s="25">
        <v>76</v>
      </c>
      <c r="W56" s="25">
        <v>85</v>
      </c>
      <c r="X56" s="25">
        <v>75</v>
      </c>
      <c r="Y56" s="25">
        <v>75</v>
      </c>
      <c r="Z56" s="25">
        <v>89</v>
      </c>
      <c r="AA56" s="25">
        <v>81</v>
      </c>
      <c r="AB56" s="26">
        <f t="shared" si="0"/>
        <v>85</v>
      </c>
      <c r="AC56" s="84">
        <f t="shared" si="1"/>
        <v>45.5</v>
      </c>
      <c r="AD56" s="87">
        <f t="shared" si="2"/>
        <v>70.5164835164835</v>
      </c>
      <c r="AE56" s="86">
        <v>94</v>
      </c>
      <c r="AF56" s="87">
        <v>0</v>
      </c>
      <c r="AG56" s="87">
        <v>0.15</v>
      </c>
      <c r="AH56" s="88">
        <f t="shared" si="3"/>
        <v>71.2115384615385</v>
      </c>
      <c r="AI56" s="90" t="str">
        <f>VLOOKUP(D56,[1]sheet1!$B$2:$C$666,2,0)</f>
        <v>2.347</v>
      </c>
      <c r="AJ56" s="82"/>
    </row>
    <row r="57" spans="1:37">
      <c r="A57" s="23">
        <v>54</v>
      </c>
      <c r="B57" s="23" t="s">
        <v>49</v>
      </c>
      <c r="C57" s="24" t="s">
        <v>153</v>
      </c>
      <c r="D57" s="23" t="s">
        <v>154</v>
      </c>
      <c r="E57" s="25">
        <v>70</v>
      </c>
      <c r="F57" s="25">
        <v>89</v>
      </c>
      <c r="G57" s="25">
        <v>76</v>
      </c>
      <c r="H57" s="25">
        <v>70</v>
      </c>
      <c r="I57" s="25">
        <v>85</v>
      </c>
      <c r="J57" s="25">
        <v>85</v>
      </c>
      <c r="K57" s="25">
        <v>57</v>
      </c>
      <c r="L57" s="25">
        <v>64</v>
      </c>
      <c r="M57" s="25">
        <v>70</v>
      </c>
      <c r="N57" s="25">
        <v>79</v>
      </c>
      <c r="O57" s="25">
        <v>85</v>
      </c>
      <c r="P57" s="25">
        <v>73</v>
      </c>
      <c r="Q57" s="25">
        <v>62</v>
      </c>
      <c r="R57" s="25">
        <v>38</v>
      </c>
      <c r="S57" s="25">
        <v>77</v>
      </c>
      <c r="T57" s="25">
        <v>81</v>
      </c>
      <c r="U57" s="25">
        <v>64</v>
      </c>
      <c r="V57" s="25">
        <v>64</v>
      </c>
      <c r="W57" s="25">
        <v>95</v>
      </c>
      <c r="X57" s="25">
        <v>75</v>
      </c>
      <c r="Y57" s="25">
        <v>75</v>
      </c>
      <c r="Z57" s="25">
        <v>85</v>
      </c>
      <c r="AA57" s="25">
        <v>88</v>
      </c>
      <c r="AB57" s="26">
        <f t="shared" si="0"/>
        <v>86.5</v>
      </c>
      <c r="AC57" s="84">
        <f t="shared" si="1"/>
        <v>45.5</v>
      </c>
      <c r="AD57" s="87">
        <f t="shared" si="2"/>
        <v>71.6153846153846</v>
      </c>
      <c r="AE57" s="86">
        <v>75</v>
      </c>
      <c r="AF57" s="87">
        <v>0</v>
      </c>
      <c r="AG57" s="87">
        <v>0</v>
      </c>
      <c r="AH57" s="88">
        <f t="shared" si="3"/>
        <v>71.1807692307692</v>
      </c>
      <c r="AI57" s="90" t="str">
        <f>VLOOKUP(D57,[1]sheet1!$B$2:$C$666,2,0)</f>
        <v>2.525</v>
      </c>
      <c r="AJ57" s="82"/>
    </row>
    <row r="58" spans="1:37">
      <c r="A58" s="23">
        <v>55</v>
      </c>
      <c r="B58" s="23" t="s">
        <v>38</v>
      </c>
      <c r="C58" s="24" t="s">
        <v>155</v>
      </c>
      <c r="D58" s="23" t="s">
        <v>156</v>
      </c>
      <c r="E58" s="25">
        <v>70</v>
      </c>
      <c r="F58" s="25">
        <v>84</v>
      </c>
      <c r="G58" s="25">
        <v>75</v>
      </c>
      <c r="H58" s="25">
        <v>67</v>
      </c>
      <c r="I58" s="25">
        <v>75</v>
      </c>
      <c r="J58" s="25">
        <v>75</v>
      </c>
      <c r="K58" s="25">
        <v>57</v>
      </c>
      <c r="L58" s="25">
        <v>68</v>
      </c>
      <c r="M58" s="25">
        <v>48</v>
      </c>
      <c r="N58" s="25">
        <v>73</v>
      </c>
      <c r="O58" s="25">
        <v>75</v>
      </c>
      <c r="P58" s="25">
        <v>71</v>
      </c>
      <c r="Q58" s="25">
        <v>66</v>
      </c>
      <c r="R58" s="25">
        <v>72</v>
      </c>
      <c r="S58" s="25">
        <v>81</v>
      </c>
      <c r="T58" s="25">
        <v>72</v>
      </c>
      <c r="U58" s="25">
        <v>62</v>
      </c>
      <c r="V58" s="25">
        <v>72</v>
      </c>
      <c r="W58" s="25">
        <v>95</v>
      </c>
      <c r="X58" s="25">
        <v>65</v>
      </c>
      <c r="Y58" s="25">
        <v>85</v>
      </c>
      <c r="Z58" s="25">
        <v>87</v>
      </c>
      <c r="AA58" s="25">
        <v>78</v>
      </c>
      <c r="AB58" s="26">
        <f t="shared" si="0"/>
        <v>82.5</v>
      </c>
      <c r="AC58" s="84">
        <f t="shared" si="1"/>
        <v>45.5</v>
      </c>
      <c r="AD58" s="87">
        <f t="shared" si="2"/>
        <v>71.7692307692308</v>
      </c>
      <c r="AE58" s="86">
        <v>78</v>
      </c>
      <c r="AF58" s="87">
        <v>0</v>
      </c>
      <c r="AG58" s="87">
        <v>0.15</v>
      </c>
      <c r="AH58" s="88">
        <f t="shared" si="3"/>
        <v>70.7884615384615</v>
      </c>
      <c r="AI58" s="90" t="str">
        <f>VLOOKUP(D58,[1]sheet1!$B$2:$C$666,2,0)</f>
        <v>2.282</v>
      </c>
      <c r="AJ58" s="82"/>
    </row>
    <row r="59" spans="1:37">
      <c r="A59" s="23">
        <v>56</v>
      </c>
      <c r="B59" s="23" t="s">
        <v>49</v>
      </c>
      <c r="C59" s="24" t="s">
        <v>157</v>
      </c>
      <c r="D59" s="23" t="s">
        <v>158</v>
      </c>
      <c r="E59" s="25">
        <v>70</v>
      </c>
      <c r="F59" s="25">
        <v>81</v>
      </c>
      <c r="G59" s="25">
        <v>76</v>
      </c>
      <c r="H59" s="25">
        <v>72</v>
      </c>
      <c r="I59" s="25">
        <v>75</v>
      </c>
      <c r="J59" s="25">
        <v>88</v>
      </c>
      <c r="K59" s="25">
        <v>77</v>
      </c>
      <c r="L59" s="25">
        <v>71</v>
      </c>
      <c r="M59" s="25">
        <v>73</v>
      </c>
      <c r="N59" s="25">
        <v>80</v>
      </c>
      <c r="O59" s="25">
        <v>75</v>
      </c>
      <c r="P59" s="25">
        <v>72</v>
      </c>
      <c r="Q59" s="25">
        <v>36</v>
      </c>
      <c r="R59" s="25">
        <v>79</v>
      </c>
      <c r="S59" s="25">
        <v>68</v>
      </c>
      <c r="T59" s="25">
        <v>39</v>
      </c>
      <c r="U59" s="25">
        <v>73</v>
      </c>
      <c r="V59" s="25">
        <v>69</v>
      </c>
      <c r="W59" s="25">
        <v>85</v>
      </c>
      <c r="X59" s="25">
        <v>65</v>
      </c>
      <c r="Y59" s="25">
        <v>75</v>
      </c>
      <c r="Z59" s="25">
        <v>88</v>
      </c>
      <c r="AA59" s="25">
        <v>88</v>
      </c>
      <c r="AB59" s="26">
        <f t="shared" si="0"/>
        <v>88</v>
      </c>
      <c r="AC59" s="84">
        <f t="shared" si="1"/>
        <v>45.5</v>
      </c>
      <c r="AD59" s="87">
        <f t="shared" si="2"/>
        <v>70.2967032967033</v>
      </c>
      <c r="AE59" s="86">
        <v>78.5</v>
      </c>
      <c r="AF59" s="87">
        <v>0</v>
      </c>
      <c r="AG59" s="87">
        <v>0</v>
      </c>
      <c r="AH59" s="88">
        <f t="shared" si="3"/>
        <v>70.7326923076923</v>
      </c>
      <c r="AI59" s="90" t="str">
        <f>VLOOKUP(D59,[1]sheet1!$B$2:$C$666,2,0)</f>
        <v>2.466</v>
      </c>
      <c r="AJ59" s="82"/>
    </row>
    <row r="60" spans="1:37">
      <c r="A60" s="23">
        <v>57</v>
      </c>
      <c r="B60" s="23" t="s">
        <v>49</v>
      </c>
      <c r="C60" s="24" t="s">
        <v>159</v>
      </c>
      <c r="D60" s="23" t="s">
        <v>160</v>
      </c>
      <c r="E60" s="25">
        <v>71</v>
      </c>
      <c r="F60" s="25">
        <v>61</v>
      </c>
      <c r="G60" s="25">
        <v>81</v>
      </c>
      <c r="H60" s="25">
        <v>72</v>
      </c>
      <c r="I60" s="25">
        <v>95</v>
      </c>
      <c r="J60" s="25">
        <v>77</v>
      </c>
      <c r="K60" s="25">
        <v>53</v>
      </c>
      <c r="L60" s="25">
        <v>70</v>
      </c>
      <c r="M60" s="25">
        <v>52</v>
      </c>
      <c r="N60" s="25">
        <v>88</v>
      </c>
      <c r="O60" s="25">
        <v>75</v>
      </c>
      <c r="P60" s="25">
        <v>60</v>
      </c>
      <c r="Q60" s="25">
        <v>62</v>
      </c>
      <c r="R60" s="25">
        <v>66</v>
      </c>
      <c r="S60" s="25">
        <v>77</v>
      </c>
      <c r="T60" s="25">
        <v>76</v>
      </c>
      <c r="U60" s="25">
        <v>61</v>
      </c>
      <c r="V60" s="25">
        <v>64</v>
      </c>
      <c r="W60" s="25">
        <v>85</v>
      </c>
      <c r="X60" s="25">
        <v>65</v>
      </c>
      <c r="Y60" s="25">
        <v>85</v>
      </c>
      <c r="Z60" s="25">
        <v>84</v>
      </c>
      <c r="AA60" s="25">
        <v>87</v>
      </c>
      <c r="AB60" s="26">
        <f t="shared" si="0"/>
        <v>85.5</v>
      </c>
      <c r="AC60" s="84">
        <f t="shared" si="1"/>
        <v>45.5</v>
      </c>
      <c r="AD60" s="87">
        <f t="shared" si="2"/>
        <v>70.7692307692308</v>
      </c>
      <c r="AE60" s="86">
        <v>79.5</v>
      </c>
      <c r="AF60" s="87">
        <v>0</v>
      </c>
      <c r="AG60" s="87">
        <v>0</v>
      </c>
      <c r="AH60" s="88">
        <f t="shared" si="3"/>
        <v>70.6134615384615</v>
      </c>
      <c r="AI60" s="90" t="str">
        <f>VLOOKUP(D60,[1]sheet1!$B$2:$C$666,2,0)</f>
        <v>2.150</v>
      </c>
      <c r="AJ60" s="82"/>
    </row>
    <row r="61" spans="1:37">
      <c r="A61" s="23">
        <v>58</v>
      </c>
      <c r="B61" s="23" t="s">
        <v>38</v>
      </c>
      <c r="C61" s="24" t="s">
        <v>161</v>
      </c>
      <c r="D61" s="23" t="s">
        <v>162</v>
      </c>
      <c r="E61" s="25">
        <v>67</v>
      </c>
      <c r="F61" s="25">
        <v>86</v>
      </c>
      <c r="G61" s="25">
        <v>71</v>
      </c>
      <c r="H61" s="25">
        <v>65</v>
      </c>
      <c r="I61" s="25">
        <v>85</v>
      </c>
      <c r="J61" s="25">
        <v>87</v>
      </c>
      <c r="K61" s="25">
        <v>71</v>
      </c>
      <c r="L61" s="25">
        <v>65</v>
      </c>
      <c r="M61" s="25">
        <v>60</v>
      </c>
      <c r="N61" s="25">
        <v>80</v>
      </c>
      <c r="O61" s="25">
        <v>65</v>
      </c>
      <c r="P61" s="25">
        <v>79</v>
      </c>
      <c r="Q61" s="25">
        <v>66</v>
      </c>
      <c r="R61" s="25">
        <v>68</v>
      </c>
      <c r="S61" s="25">
        <v>83</v>
      </c>
      <c r="T61" s="25">
        <v>41</v>
      </c>
      <c r="U61" s="25">
        <v>60</v>
      </c>
      <c r="V61" s="25">
        <v>77</v>
      </c>
      <c r="W61" s="25">
        <v>75</v>
      </c>
      <c r="X61" s="25">
        <v>85</v>
      </c>
      <c r="Y61" s="25">
        <v>75</v>
      </c>
      <c r="Z61" s="25">
        <v>85</v>
      </c>
      <c r="AA61" s="25">
        <v>88</v>
      </c>
      <c r="AB61" s="26">
        <f t="shared" si="0"/>
        <v>86.5</v>
      </c>
      <c r="AC61" s="84">
        <f t="shared" si="1"/>
        <v>45.5</v>
      </c>
      <c r="AD61" s="87">
        <f t="shared" si="2"/>
        <v>71.5054945054945</v>
      </c>
      <c r="AE61" s="86">
        <v>62.5</v>
      </c>
      <c r="AF61" s="87">
        <v>0</v>
      </c>
      <c r="AG61" s="87">
        <v>0</v>
      </c>
      <c r="AH61" s="88">
        <f t="shared" si="3"/>
        <v>70.4788461538461</v>
      </c>
      <c r="AI61" s="90" t="str">
        <f>VLOOKUP(D61,[1]sheet1!$B$2:$C$666,2,0)</f>
        <v>2.423</v>
      </c>
      <c r="AJ61" s="82"/>
    </row>
    <row r="62" spans="1:37">
      <c r="A62" s="23">
        <v>59</v>
      </c>
      <c r="B62" s="23" t="s">
        <v>49</v>
      </c>
      <c r="C62" s="24" t="s">
        <v>163</v>
      </c>
      <c r="D62" s="23" t="s">
        <v>164</v>
      </c>
      <c r="E62" s="25">
        <v>72</v>
      </c>
      <c r="F62" s="25">
        <v>77</v>
      </c>
      <c r="G62" s="25">
        <v>81</v>
      </c>
      <c r="H62" s="25">
        <v>66</v>
      </c>
      <c r="I62" s="25">
        <v>85</v>
      </c>
      <c r="J62" s="25">
        <v>85</v>
      </c>
      <c r="K62" s="25">
        <v>80</v>
      </c>
      <c r="L62" s="25">
        <v>73</v>
      </c>
      <c r="M62" s="25">
        <v>63</v>
      </c>
      <c r="N62" s="25">
        <v>83</v>
      </c>
      <c r="O62" s="25">
        <v>75</v>
      </c>
      <c r="P62" s="25">
        <v>75</v>
      </c>
      <c r="Q62" s="25">
        <v>63</v>
      </c>
      <c r="R62" s="25">
        <v>70</v>
      </c>
      <c r="S62" s="25">
        <v>70</v>
      </c>
      <c r="T62" s="25">
        <v>73</v>
      </c>
      <c r="U62" s="25">
        <v>72</v>
      </c>
      <c r="V62" s="25">
        <v>78</v>
      </c>
      <c r="W62" s="25">
        <v>85</v>
      </c>
      <c r="X62" s="25">
        <v>75</v>
      </c>
      <c r="Y62" s="25">
        <v>85</v>
      </c>
      <c r="Z62" s="25">
        <v>78</v>
      </c>
      <c r="AA62" s="25">
        <v>65</v>
      </c>
      <c r="AB62" s="26">
        <f t="shared" si="0"/>
        <v>71.5</v>
      </c>
      <c r="AC62" s="84">
        <f t="shared" si="1"/>
        <v>45.5</v>
      </c>
      <c r="AD62" s="87">
        <f t="shared" si="2"/>
        <v>74.6263736263736</v>
      </c>
      <c r="AE62" s="86">
        <v>74.5</v>
      </c>
      <c r="AF62" s="87">
        <v>0</v>
      </c>
      <c r="AG62" s="87">
        <v>0.15</v>
      </c>
      <c r="AH62" s="88">
        <f t="shared" si="3"/>
        <v>70.4134615384615</v>
      </c>
      <c r="AI62" s="90" t="str">
        <f>VLOOKUP(D62,[1]sheet1!$B$2:$C$666,2,0)</f>
        <v>2.286</v>
      </c>
      <c r="AJ62" s="82"/>
    </row>
    <row r="63" spans="1:37">
      <c r="A63" s="23">
        <v>60</v>
      </c>
      <c r="B63" s="23" t="s">
        <v>38</v>
      </c>
      <c r="C63" s="24" t="s">
        <v>165</v>
      </c>
      <c r="D63" s="23" t="s">
        <v>166</v>
      </c>
      <c r="E63" s="25">
        <v>87</v>
      </c>
      <c r="F63" s="25">
        <v>85</v>
      </c>
      <c r="G63" s="25">
        <v>91</v>
      </c>
      <c r="H63" s="25">
        <v>76</v>
      </c>
      <c r="I63" s="25">
        <v>75</v>
      </c>
      <c r="J63" s="25">
        <v>69</v>
      </c>
      <c r="K63" s="25">
        <v>81</v>
      </c>
      <c r="L63" s="25">
        <v>75</v>
      </c>
      <c r="M63" s="25">
        <v>59</v>
      </c>
      <c r="N63" s="25">
        <v>89</v>
      </c>
      <c r="O63" s="25">
        <v>85</v>
      </c>
      <c r="P63" s="25">
        <v>90</v>
      </c>
      <c r="Q63" s="25">
        <v>10</v>
      </c>
      <c r="R63" s="25">
        <v>70</v>
      </c>
      <c r="S63" s="25">
        <v>77</v>
      </c>
      <c r="T63" s="25">
        <v>28</v>
      </c>
      <c r="U63" s="25">
        <v>60</v>
      </c>
      <c r="V63" s="25">
        <v>87</v>
      </c>
      <c r="W63" s="25">
        <v>75</v>
      </c>
      <c r="X63" s="25">
        <v>75</v>
      </c>
      <c r="Y63" s="25">
        <v>85</v>
      </c>
      <c r="Z63" s="25">
        <v>78</v>
      </c>
      <c r="AA63" s="25">
        <v>88</v>
      </c>
      <c r="AB63" s="26">
        <f t="shared" si="0"/>
        <v>83</v>
      </c>
      <c r="AC63" s="84">
        <f t="shared" si="1"/>
        <v>45.5</v>
      </c>
      <c r="AD63" s="87">
        <f t="shared" si="2"/>
        <v>71.1098901098901</v>
      </c>
      <c r="AE63" s="86">
        <v>77.5</v>
      </c>
      <c r="AF63" s="87">
        <v>0</v>
      </c>
      <c r="AG63" s="87">
        <v>0</v>
      </c>
      <c r="AH63" s="88">
        <f t="shared" si="3"/>
        <v>70.2519230769231</v>
      </c>
      <c r="AI63" s="90" t="str">
        <f>VLOOKUP(D63,[1]sheet1!$B$2:$C$666,2,0)</f>
        <v>2.418</v>
      </c>
      <c r="AJ63" s="82"/>
    </row>
    <row r="64" spans="1:37">
      <c r="A64" s="23">
        <v>61</v>
      </c>
      <c r="B64" s="23" t="s">
        <v>38</v>
      </c>
      <c r="C64" s="24" t="s">
        <v>167</v>
      </c>
      <c r="D64" s="23" t="s">
        <v>168</v>
      </c>
      <c r="E64" s="25">
        <v>65</v>
      </c>
      <c r="F64" s="25">
        <v>70</v>
      </c>
      <c r="G64" s="25">
        <v>73</v>
      </c>
      <c r="H64" s="25">
        <v>66</v>
      </c>
      <c r="I64" s="25">
        <v>85</v>
      </c>
      <c r="J64" s="25">
        <v>81</v>
      </c>
      <c r="K64" s="25">
        <v>52</v>
      </c>
      <c r="L64" s="25">
        <v>70</v>
      </c>
      <c r="M64" s="25">
        <v>61</v>
      </c>
      <c r="N64" s="25">
        <v>72</v>
      </c>
      <c r="O64" s="25">
        <v>75</v>
      </c>
      <c r="P64" s="25">
        <v>65</v>
      </c>
      <c r="Q64" s="25">
        <v>66</v>
      </c>
      <c r="R64" s="25">
        <v>32</v>
      </c>
      <c r="S64" s="25">
        <v>74</v>
      </c>
      <c r="T64" s="25">
        <v>60</v>
      </c>
      <c r="U64" s="25">
        <v>70</v>
      </c>
      <c r="V64" s="25">
        <v>66</v>
      </c>
      <c r="W64" s="25">
        <v>85</v>
      </c>
      <c r="X64" s="25">
        <v>65</v>
      </c>
      <c r="Y64" s="25">
        <v>85</v>
      </c>
      <c r="Z64" s="25">
        <v>88</v>
      </c>
      <c r="AA64" s="25">
        <v>96</v>
      </c>
      <c r="AB64" s="26">
        <f t="shared" si="0"/>
        <v>92</v>
      </c>
      <c r="AC64" s="84">
        <f t="shared" si="1"/>
        <v>45.5</v>
      </c>
      <c r="AD64" s="87">
        <f t="shared" si="2"/>
        <v>67.4285714285714</v>
      </c>
      <c r="AE64" s="86">
        <v>59.5</v>
      </c>
      <c r="AF64" s="87">
        <v>0</v>
      </c>
      <c r="AG64" s="87">
        <v>1</v>
      </c>
      <c r="AH64" s="88">
        <f t="shared" si="3"/>
        <v>69.575</v>
      </c>
      <c r="AI64" s="90" t="str">
        <f>VLOOKUP(D64,[1]sheet1!$B$2:$C$666,2,0)</f>
        <v>2.239</v>
      </c>
      <c r="AJ64" s="82"/>
    </row>
    <row r="65" spans="1:36">
      <c r="A65" s="23">
        <v>62</v>
      </c>
      <c r="B65" s="23" t="s">
        <v>49</v>
      </c>
      <c r="C65" s="24" t="s">
        <v>169</v>
      </c>
      <c r="D65" s="23" t="s">
        <v>170</v>
      </c>
      <c r="E65" s="25">
        <v>67</v>
      </c>
      <c r="F65" s="25">
        <v>83</v>
      </c>
      <c r="G65" s="25">
        <v>77</v>
      </c>
      <c r="H65" s="25">
        <v>66</v>
      </c>
      <c r="I65" s="25">
        <v>75</v>
      </c>
      <c r="J65" s="25">
        <v>81</v>
      </c>
      <c r="K65" s="25">
        <v>64</v>
      </c>
      <c r="L65" s="25">
        <v>71</v>
      </c>
      <c r="M65" s="25">
        <v>64</v>
      </c>
      <c r="N65" s="25">
        <v>76</v>
      </c>
      <c r="O65" s="25">
        <v>85</v>
      </c>
      <c r="P65" s="25">
        <v>67</v>
      </c>
      <c r="Q65" s="25">
        <v>42</v>
      </c>
      <c r="R65" s="25">
        <v>72</v>
      </c>
      <c r="S65" s="25">
        <v>39</v>
      </c>
      <c r="T65" s="25">
        <v>82</v>
      </c>
      <c r="U65" s="25">
        <v>66</v>
      </c>
      <c r="V65" s="25">
        <v>66</v>
      </c>
      <c r="W65" s="25">
        <v>95</v>
      </c>
      <c r="X65" s="25">
        <v>75</v>
      </c>
      <c r="Y65" s="25">
        <v>75</v>
      </c>
      <c r="Z65" s="25">
        <v>88</v>
      </c>
      <c r="AA65" s="25">
        <v>90</v>
      </c>
      <c r="AB65" s="26">
        <f t="shared" si="0"/>
        <v>89</v>
      </c>
      <c r="AC65" s="84">
        <f t="shared" si="1"/>
        <v>45.5</v>
      </c>
      <c r="AD65" s="87">
        <f t="shared" si="2"/>
        <v>69.1098901098901</v>
      </c>
      <c r="AE65" s="86">
        <v>63</v>
      </c>
      <c r="AF65" s="87">
        <v>0</v>
      </c>
      <c r="AG65" s="87">
        <v>0.15</v>
      </c>
      <c r="AH65" s="88">
        <f t="shared" si="3"/>
        <v>69.4769230769231</v>
      </c>
      <c r="AI65" s="90" t="str">
        <f>VLOOKUP(D65,[1]sheet1!$B$2:$C$666,2,0)</f>
        <v>2.361</v>
      </c>
      <c r="AJ65" s="82"/>
    </row>
    <row r="66" spans="1:36">
      <c r="A66" s="23">
        <v>63</v>
      </c>
      <c r="B66" s="23" t="s">
        <v>38</v>
      </c>
      <c r="C66" s="24" t="s">
        <v>171</v>
      </c>
      <c r="D66" s="23" t="s">
        <v>172</v>
      </c>
      <c r="E66" s="25">
        <v>70</v>
      </c>
      <c r="F66" s="25">
        <v>76</v>
      </c>
      <c r="G66" s="25">
        <v>71</v>
      </c>
      <c r="H66" s="25">
        <v>66</v>
      </c>
      <c r="I66" s="25">
        <v>85</v>
      </c>
      <c r="J66" s="25">
        <v>68</v>
      </c>
      <c r="K66" s="25">
        <v>74</v>
      </c>
      <c r="L66" s="25">
        <v>65</v>
      </c>
      <c r="M66" s="25">
        <v>55</v>
      </c>
      <c r="N66" s="25">
        <v>83</v>
      </c>
      <c r="O66" s="25">
        <v>75</v>
      </c>
      <c r="P66" s="25">
        <v>80</v>
      </c>
      <c r="Q66" s="25">
        <v>66</v>
      </c>
      <c r="R66" s="25">
        <v>19</v>
      </c>
      <c r="S66" s="25">
        <v>86</v>
      </c>
      <c r="T66" s="25">
        <v>64</v>
      </c>
      <c r="U66" s="25">
        <v>65</v>
      </c>
      <c r="V66" s="25">
        <v>68</v>
      </c>
      <c r="W66" s="25">
        <v>75</v>
      </c>
      <c r="X66" s="25">
        <v>65</v>
      </c>
      <c r="Y66" s="25">
        <v>75</v>
      </c>
      <c r="Z66" s="25">
        <v>85</v>
      </c>
      <c r="AA66" s="25">
        <v>92</v>
      </c>
      <c r="AB66" s="26">
        <f t="shared" si="0"/>
        <v>88.5</v>
      </c>
      <c r="AC66" s="84">
        <f t="shared" si="1"/>
        <v>45.5</v>
      </c>
      <c r="AD66" s="87">
        <f t="shared" si="2"/>
        <v>68.0989010989011</v>
      </c>
      <c r="AE66" s="86">
        <v>70.5</v>
      </c>
      <c r="AF66" s="87">
        <v>5</v>
      </c>
      <c r="AG66" s="87">
        <v>0</v>
      </c>
      <c r="AH66" s="88">
        <f t="shared" si="3"/>
        <v>69.1442307692308</v>
      </c>
      <c r="AI66" s="90" t="str">
        <f>VLOOKUP(D66,[1]sheet1!$B$2:$C$666,2,0)</f>
        <v>2.023</v>
      </c>
      <c r="AJ66" s="82"/>
    </row>
    <row r="67" spans="1:36">
      <c r="A67" s="23">
        <v>64</v>
      </c>
      <c r="B67" s="23" t="s">
        <v>49</v>
      </c>
      <c r="C67" s="24" t="s">
        <v>173</v>
      </c>
      <c r="D67" s="23" t="s">
        <v>174</v>
      </c>
      <c r="E67" s="25">
        <v>71</v>
      </c>
      <c r="F67" s="25">
        <v>82</v>
      </c>
      <c r="G67" s="25">
        <v>81</v>
      </c>
      <c r="H67" s="25">
        <v>66</v>
      </c>
      <c r="I67" s="25">
        <v>95</v>
      </c>
      <c r="J67" s="25">
        <v>84</v>
      </c>
      <c r="K67" s="25">
        <v>64</v>
      </c>
      <c r="L67" s="25">
        <v>72</v>
      </c>
      <c r="M67" s="25">
        <v>65</v>
      </c>
      <c r="N67" s="25">
        <v>81</v>
      </c>
      <c r="O67" s="25">
        <v>85</v>
      </c>
      <c r="P67" s="25">
        <v>73</v>
      </c>
      <c r="Q67" s="25">
        <v>25</v>
      </c>
      <c r="R67" s="25">
        <v>38</v>
      </c>
      <c r="S67" s="25">
        <v>73</v>
      </c>
      <c r="T67" s="25">
        <v>75</v>
      </c>
      <c r="U67" s="25">
        <v>68</v>
      </c>
      <c r="V67" s="25">
        <v>66</v>
      </c>
      <c r="W67" s="25">
        <v>95</v>
      </c>
      <c r="X67" s="25">
        <v>85</v>
      </c>
      <c r="Y67" s="25">
        <v>75</v>
      </c>
      <c r="Z67" s="25">
        <v>72</v>
      </c>
      <c r="AA67" s="25">
        <v>91</v>
      </c>
      <c r="AB67" s="26">
        <f t="shared" si="0"/>
        <v>81.5</v>
      </c>
      <c r="AC67" s="84">
        <f t="shared" si="1"/>
        <v>45.5</v>
      </c>
      <c r="AD67" s="87">
        <f t="shared" si="2"/>
        <v>69.2967032967033</v>
      </c>
      <c r="AE67" s="86">
        <v>75.5</v>
      </c>
      <c r="AF67" s="87">
        <v>0</v>
      </c>
      <c r="AG67" s="87">
        <v>0.25</v>
      </c>
      <c r="AH67" s="88">
        <f t="shared" si="3"/>
        <v>68.8326923076923</v>
      </c>
      <c r="AI67" s="90" t="str">
        <f>VLOOKUP(D67,[1]sheet1!$B$2:$C$666,2,0)</f>
        <v>2.592</v>
      </c>
      <c r="AJ67" s="82"/>
    </row>
    <row r="68" spans="1:36">
      <c r="A68" s="23">
        <v>65</v>
      </c>
      <c r="B68" s="23" t="s">
        <v>49</v>
      </c>
      <c r="C68" s="24" t="s">
        <v>175</v>
      </c>
      <c r="D68" s="23" t="s">
        <v>176</v>
      </c>
      <c r="E68" s="25">
        <v>70</v>
      </c>
      <c r="F68" s="25">
        <v>67</v>
      </c>
      <c r="G68" s="25">
        <v>77</v>
      </c>
      <c r="H68" s="25">
        <v>72</v>
      </c>
      <c r="I68" s="25">
        <v>75</v>
      </c>
      <c r="J68" s="25">
        <v>89</v>
      </c>
      <c r="K68" s="25">
        <v>67</v>
      </c>
      <c r="L68" s="25">
        <v>68</v>
      </c>
      <c r="M68" s="25">
        <v>60</v>
      </c>
      <c r="N68" s="25">
        <v>82</v>
      </c>
      <c r="O68" s="25">
        <v>75</v>
      </c>
      <c r="P68" s="25">
        <v>71</v>
      </c>
      <c r="Q68" s="25">
        <v>33</v>
      </c>
      <c r="R68" s="25">
        <v>68</v>
      </c>
      <c r="S68" s="25">
        <v>67</v>
      </c>
      <c r="T68" s="25">
        <v>66</v>
      </c>
      <c r="U68" s="25">
        <v>64</v>
      </c>
      <c r="V68" s="25">
        <v>74</v>
      </c>
      <c r="W68" s="25">
        <v>95</v>
      </c>
      <c r="X68" s="25">
        <v>75</v>
      </c>
      <c r="Y68" s="25">
        <v>85</v>
      </c>
      <c r="Z68" s="25">
        <v>90</v>
      </c>
      <c r="AA68" s="25">
        <v>89</v>
      </c>
      <c r="AB68" s="26">
        <f t="shared" ref="AB68:AB96" si="5">IF(COUNT(Z68,AA68)=0,"",AVERAGE(Z68,AA68))</f>
        <v>89.5</v>
      </c>
      <c r="AC68" s="84">
        <f t="shared" ref="AC68:AC96" si="6">SUM($E$2:$Y$2)</f>
        <v>45.5</v>
      </c>
      <c r="AD68" s="87">
        <f t="shared" ref="AD68:AD96" si="7">IF($AC68=0,"",SUMPRODUCT($E$2:$Y$2,E68:Y68)/$AC68)</f>
        <v>69.956043956044</v>
      </c>
      <c r="AE68" s="86">
        <v>36.5</v>
      </c>
      <c r="AF68" s="87">
        <v>0</v>
      </c>
      <c r="AG68" s="87">
        <v>0</v>
      </c>
      <c r="AH68" s="88">
        <f t="shared" ref="AH68:AH96" si="8">IF(OR(AB68="",AD68=""),"",AB68*0.2+AD68*0.7+IF(AE68="",0,AE68)*0.05+IF(AF68="",0,AF68)*0.05+IF(AG68="",0,AG68))</f>
        <v>68.6942307692308</v>
      </c>
      <c r="AI68" s="90" t="str">
        <f>VLOOKUP(D68,[1]sheet1!$B$2:$C$666,2,0)</f>
        <v>2.291</v>
      </c>
      <c r="AJ68" s="82"/>
    </row>
    <row r="69" spans="1:36">
      <c r="A69" s="23">
        <v>66</v>
      </c>
      <c r="B69" s="23" t="s">
        <v>49</v>
      </c>
      <c r="C69" s="24" t="s">
        <v>177</v>
      </c>
      <c r="D69" s="23" t="s">
        <v>178</v>
      </c>
      <c r="E69" s="25">
        <v>62</v>
      </c>
      <c r="F69" s="25">
        <v>92</v>
      </c>
      <c r="G69" s="25">
        <v>67</v>
      </c>
      <c r="H69" s="25">
        <v>64</v>
      </c>
      <c r="I69" s="25">
        <v>65</v>
      </c>
      <c r="J69" s="25">
        <v>90</v>
      </c>
      <c r="K69" s="25">
        <v>72</v>
      </c>
      <c r="L69" s="25">
        <v>62</v>
      </c>
      <c r="M69" s="25">
        <v>63</v>
      </c>
      <c r="N69" s="25">
        <v>74</v>
      </c>
      <c r="O69" s="25">
        <v>75</v>
      </c>
      <c r="P69" s="25">
        <v>72</v>
      </c>
      <c r="Q69" s="25">
        <v>37</v>
      </c>
      <c r="R69" s="25">
        <v>66</v>
      </c>
      <c r="S69" s="25">
        <v>74</v>
      </c>
      <c r="T69" s="25">
        <v>40</v>
      </c>
      <c r="U69" s="25">
        <v>66</v>
      </c>
      <c r="V69" s="25">
        <v>71</v>
      </c>
      <c r="W69" s="25">
        <v>85</v>
      </c>
      <c r="X69" s="25">
        <v>75</v>
      </c>
      <c r="Y69" s="25">
        <v>85</v>
      </c>
      <c r="Z69" s="25">
        <v>88</v>
      </c>
      <c r="AA69" s="25">
        <v>88</v>
      </c>
      <c r="AB69" s="26">
        <f t="shared" si="5"/>
        <v>88</v>
      </c>
      <c r="AC69" s="84">
        <f t="shared" si="6"/>
        <v>45.5</v>
      </c>
      <c r="AD69" s="87">
        <f t="shared" si="7"/>
        <v>68.010989010989</v>
      </c>
      <c r="AE69" s="86">
        <v>68.5</v>
      </c>
      <c r="AF69" s="87">
        <v>0</v>
      </c>
      <c r="AG69" s="87">
        <v>0</v>
      </c>
      <c r="AH69" s="88">
        <f t="shared" si="8"/>
        <v>68.6326923076923</v>
      </c>
      <c r="AI69" s="90" t="str">
        <f>VLOOKUP(D69,[1]sheet1!$B$2:$C$666,2,0)</f>
        <v>2.440</v>
      </c>
      <c r="AJ69" s="82"/>
    </row>
    <row r="70" spans="1:36">
      <c r="A70" s="23">
        <v>67</v>
      </c>
      <c r="B70" s="23" t="s">
        <v>38</v>
      </c>
      <c r="C70" s="24" t="s">
        <v>179</v>
      </c>
      <c r="D70" s="23" t="s">
        <v>180</v>
      </c>
      <c r="E70" s="25">
        <v>67</v>
      </c>
      <c r="F70" s="25">
        <v>68</v>
      </c>
      <c r="G70" s="25">
        <v>75</v>
      </c>
      <c r="H70" s="25">
        <v>66</v>
      </c>
      <c r="I70" s="25">
        <v>85</v>
      </c>
      <c r="J70" s="25">
        <v>75</v>
      </c>
      <c r="K70" s="25">
        <v>72</v>
      </c>
      <c r="L70" s="25">
        <v>66</v>
      </c>
      <c r="M70" s="25">
        <v>54</v>
      </c>
      <c r="N70" s="25">
        <v>78</v>
      </c>
      <c r="O70" s="25">
        <v>75</v>
      </c>
      <c r="P70" s="25">
        <v>68</v>
      </c>
      <c r="Q70" s="25">
        <v>69</v>
      </c>
      <c r="R70" s="25">
        <v>66</v>
      </c>
      <c r="S70" s="25">
        <v>40</v>
      </c>
      <c r="T70" s="25">
        <v>60</v>
      </c>
      <c r="U70" s="25">
        <v>67</v>
      </c>
      <c r="V70" s="25">
        <v>72</v>
      </c>
      <c r="W70" s="25">
        <v>75</v>
      </c>
      <c r="X70" s="25">
        <v>75</v>
      </c>
      <c r="Y70" s="25">
        <v>75</v>
      </c>
      <c r="Z70" s="25">
        <v>85</v>
      </c>
      <c r="AA70" s="25">
        <v>88</v>
      </c>
      <c r="AB70" s="26">
        <f t="shared" si="5"/>
        <v>86.5</v>
      </c>
      <c r="AC70" s="84">
        <f t="shared" si="6"/>
        <v>45.5</v>
      </c>
      <c r="AD70" s="87">
        <f t="shared" si="7"/>
        <v>68.2857142857143</v>
      </c>
      <c r="AE70" s="86">
        <v>69.5</v>
      </c>
      <c r="AF70" s="87">
        <v>0</v>
      </c>
      <c r="AG70" s="87">
        <v>0</v>
      </c>
      <c r="AH70" s="88">
        <f t="shared" si="8"/>
        <v>68.575</v>
      </c>
      <c r="AI70" s="90" t="str">
        <f>VLOOKUP(D70,[1]sheet1!$B$2:$C$666,2,0)</f>
        <v>2.279</v>
      </c>
      <c r="AJ70" s="82"/>
    </row>
    <row r="71" spans="1:36">
      <c r="A71" s="23">
        <v>68</v>
      </c>
      <c r="B71" s="23" t="s">
        <v>38</v>
      </c>
      <c r="C71" s="24" t="s">
        <v>181</v>
      </c>
      <c r="D71" s="23" t="s">
        <v>182</v>
      </c>
      <c r="E71" s="25">
        <v>66</v>
      </c>
      <c r="F71" s="25">
        <v>87</v>
      </c>
      <c r="G71" s="25">
        <v>73</v>
      </c>
      <c r="H71" s="25">
        <v>73</v>
      </c>
      <c r="I71" s="25">
        <v>75</v>
      </c>
      <c r="J71" s="25">
        <v>86</v>
      </c>
      <c r="K71" s="25">
        <v>70</v>
      </c>
      <c r="L71" s="25">
        <v>67</v>
      </c>
      <c r="M71" s="25">
        <v>68</v>
      </c>
      <c r="N71" s="25">
        <v>66</v>
      </c>
      <c r="O71" s="25"/>
      <c r="P71" s="25">
        <v>72</v>
      </c>
      <c r="Q71" s="25">
        <v>62</v>
      </c>
      <c r="R71" s="25">
        <v>73</v>
      </c>
      <c r="S71" s="25">
        <v>69</v>
      </c>
      <c r="T71" s="25">
        <v>66</v>
      </c>
      <c r="U71" s="25">
        <v>65</v>
      </c>
      <c r="V71" s="25">
        <v>68</v>
      </c>
      <c r="W71" s="25">
        <v>85</v>
      </c>
      <c r="X71" s="25">
        <v>75</v>
      </c>
      <c r="Y71" s="25">
        <v>75</v>
      </c>
      <c r="Z71" s="25">
        <v>83</v>
      </c>
      <c r="AA71" s="25">
        <v>88</v>
      </c>
      <c r="AB71" s="26">
        <f t="shared" si="5"/>
        <v>85.5</v>
      </c>
      <c r="AC71" s="84">
        <f t="shared" si="6"/>
        <v>45.5</v>
      </c>
      <c r="AD71" s="87">
        <f t="shared" si="7"/>
        <v>68.3296703296703</v>
      </c>
      <c r="AE71" s="86">
        <v>70</v>
      </c>
      <c r="AF71" s="87">
        <v>2</v>
      </c>
      <c r="AG71" s="87">
        <v>0</v>
      </c>
      <c r="AH71" s="88">
        <f t="shared" si="8"/>
        <v>68.5307692307692</v>
      </c>
      <c r="AI71" s="90" t="str">
        <f>VLOOKUP(D71,[1]sheet1!$B$2:$C$666,2,0)</f>
        <v>2.232</v>
      </c>
      <c r="AJ71" s="82"/>
    </row>
    <row r="72" spans="1:36">
      <c r="A72" s="23">
        <v>69</v>
      </c>
      <c r="B72" s="23" t="s">
        <v>49</v>
      </c>
      <c r="C72" s="24" t="s">
        <v>183</v>
      </c>
      <c r="D72" s="23" t="s">
        <v>184</v>
      </c>
      <c r="E72" s="25">
        <v>70</v>
      </c>
      <c r="F72" s="25">
        <v>86</v>
      </c>
      <c r="G72" s="25">
        <v>78</v>
      </c>
      <c r="H72" s="25">
        <v>67</v>
      </c>
      <c r="I72" s="25">
        <v>75</v>
      </c>
      <c r="J72" s="25">
        <v>80</v>
      </c>
      <c r="K72" s="25">
        <v>70</v>
      </c>
      <c r="L72" s="25">
        <v>64</v>
      </c>
      <c r="M72" s="25">
        <v>60</v>
      </c>
      <c r="N72" s="25">
        <v>82</v>
      </c>
      <c r="O72" s="25">
        <v>75</v>
      </c>
      <c r="P72" s="25">
        <v>68</v>
      </c>
      <c r="Q72" s="25">
        <v>65</v>
      </c>
      <c r="R72" s="25">
        <v>74</v>
      </c>
      <c r="S72" s="25">
        <v>68</v>
      </c>
      <c r="T72" s="25">
        <v>40</v>
      </c>
      <c r="U72" s="25">
        <v>60</v>
      </c>
      <c r="V72" s="25">
        <v>67</v>
      </c>
      <c r="W72" s="25">
        <v>85</v>
      </c>
      <c r="X72" s="25">
        <v>65</v>
      </c>
      <c r="Y72" s="25">
        <v>75</v>
      </c>
      <c r="Z72" s="25">
        <v>84</v>
      </c>
      <c r="AA72" s="25">
        <v>79</v>
      </c>
      <c r="AB72" s="26">
        <f t="shared" si="5"/>
        <v>81.5</v>
      </c>
      <c r="AC72" s="84">
        <f t="shared" si="6"/>
        <v>45.5</v>
      </c>
      <c r="AD72" s="87">
        <f t="shared" si="7"/>
        <v>69.989010989011</v>
      </c>
      <c r="AE72" s="86">
        <v>61</v>
      </c>
      <c r="AF72" s="87">
        <v>0</v>
      </c>
      <c r="AG72" s="87">
        <v>0.15</v>
      </c>
      <c r="AH72" s="88">
        <f t="shared" si="8"/>
        <v>68.4923076923077</v>
      </c>
      <c r="AI72" s="90" t="str">
        <f>VLOOKUP(D72,[1]sheet1!$B$2:$C$666,2,0)</f>
        <v>2.184</v>
      </c>
      <c r="AJ72" s="82"/>
    </row>
    <row r="73" spans="1:36">
      <c r="A73" s="23">
        <v>70</v>
      </c>
      <c r="B73" s="23" t="s">
        <v>49</v>
      </c>
      <c r="C73" s="24" t="s">
        <v>185</v>
      </c>
      <c r="D73" s="23" t="s">
        <v>186</v>
      </c>
      <c r="E73" s="25">
        <v>65</v>
      </c>
      <c r="F73" s="25">
        <v>86</v>
      </c>
      <c r="G73" s="25">
        <v>80</v>
      </c>
      <c r="H73" s="25">
        <v>69</v>
      </c>
      <c r="I73" s="25">
        <v>85</v>
      </c>
      <c r="J73" s="25">
        <v>78</v>
      </c>
      <c r="K73" s="25">
        <v>60</v>
      </c>
      <c r="L73" s="25">
        <v>75</v>
      </c>
      <c r="M73" s="25">
        <v>64</v>
      </c>
      <c r="N73" s="25">
        <v>91</v>
      </c>
      <c r="O73" s="25">
        <v>75</v>
      </c>
      <c r="P73" s="25">
        <v>66</v>
      </c>
      <c r="Q73" s="25">
        <v>60</v>
      </c>
      <c r="R73" s="25">
        <v>32</v>
      </c>
      <c r="S73" s="25">
        <v>81</v>
      </c>
      <c r="T73" s="25">
        <v>84</v>
      </c>
      <c r="U73" s="25">
        <v>68</v>
      </c>
      <c r="V73" s="25">
        <v>42</v>
      </c>
      <c r="W73" s="25">
        <v>85</v>
      </c>
      <c r="X73" s="25">
        <v>75</v>
      </c>
      <c r="Y73" s="25">
        <v>75</v>
      </c>
      <c r="Z73" s="25">
        <v>87</v>
      </c>
      <c r="AA73" s="25">
        <v>81</v>
      </c>
      <c r="AB73" s="26">
        <f t="shared" si="5"/>
        <v>84</v>
      </c>
      <c r="AC73" s="84">
        <f t="shared" si="6"/>
        <v>45.5</v>
      </c>
      <c r="AD73" s="87">
        <f t="shared" si="7"/>
        <v>69.043956043956</v>
      </c>
      <c r="AE73" s="86">
        <v>62.5</v>
      </c>
      <c r="AF73" s="87">
        <v>0</v>
      </c>
      <c r="AG73" s="87">
        <v>0</v>
      </c>
      <c r="AH73" s="88">
        <f t="shared" si="8"/>
        <v>68.2557692307692</v>
      </c>
      <c r="AI73" s="90" t="str">
        <f>VLOOKUP(D73,[1]sheet1!$B$2:$C$666,2,0)</f>
        <v>2.125</v>
      </c>
      <c r="AJ73" s="82"/>
    </row>
    <row r="74" spans="1:36">
      <c r="A74" s="23">
        <v>71</v>
      </c>
      <c r="B74" s="23" t="s">
        <v>49</v>
      </c>
      <c r="C74" s="24" t="s">
        <v>187</v>
      </c>
      <c r="D74" s="23" t="s">
        <v>188</v>
      </c>
      <c r="E74" s="25">
        <v>65</v>
      </c>
      <c r="F74" s="25">
        <v>75</v>
      </c>
      <c r="G74" s="25">
        <v>77</v>
      </c>
      <c r="H74" s="25">
        <v>47</v>
      </c>
      <c r="I74" s="25">
        <v>85</v>
      </c>
      <c r="J74" s="25">
        <v>76</v>
      </c>
      <c r="K74" s="25">
        <v>63</v>
      </c>
      <c r="L74" s="25">
        <v>68</v>
      </c>
      <c r="M74" s="25">
        <v>64</v>
      </c>
      <c r="N74" s="25">
        <v>75</v>
      </c>
      <c r="O74" s="25">
        <v>85</v>
      </c>
      <c r="P74" s="25">
        <v>75</v>
      </c>
      <c r="Q74" s="25">
        <v>68</v>
      </c>
      <c r="R74" s="25">
        <v>37</v>
      </c>
      <c r="S74" s="25">
        <v>62</v>
      </c>
      <c r="T74" s="25">
        <v>38</v>
      </c>
      <c r="U74" s="25">
        <v>68</v>
      </c>
      <c r="V74" s="25">
        <v>65</v>
      </c>
      <c r="W74" s="25">
        <v>85</v>
      </c>
      <c r="X74" s="25">
        <v>65</v>
      </c>
      <c r="Y74" s="25">
        <v>85</v>
      </c>
      <c r="Z74" s="25">
        <v>88</v>
      </c>
      <c r="AA74" s="25">
        <v>83</v>
      </c>
      <c r="AB74" s="26">
        <f t="shared" si="5"/>
        <v>85.5</v>
      </c>
      <c r="AC74" s="84">
        <f t="shared" si="6"/>
        <v>45.5</v>
      </c>
      <c r="AD74" s="87">
        <f t="shared" si="7"/>
        <v>66.5274725274725</v>
      </c>
      <c r="AE74" s="86">
        <v>68</v>
      </c>
      <c r="AF74" s="87">
        <v>12</v>
      </c>
      <c r="AG74" s="87">
        <v>0</v>
      </c>
      <c r="AH74" s="88">
        <f t="shared" si="8"/>
        <v>67.6692307692308</v>
      </c>
      <c r="AI74" s="90" t="str">
        <f>VLOOKUP(D74,[1]sheet1!$B$2:$C$666,2,0)</f>
        <v>2.012</v>
      </c>
      <c r="AJ74" s="82"/>
    </row>
    <row r="75" spans="1:36">
      <c r="A75" s="23">
        <v>72</v>
      </c>
      <c r="B75" s="23" t="s">
        <v>38</v>
      </c>
      <c r="C75" s="24" t="s">
        <v>189</v>
      </c>
      <c r="D75" s="23" t="s">
        <v>190</v>
      </c>
      <c r="E75" s="25">
        <v>62</v>
      </c>
      <c r="F75" s="25">
        <v>71</v>
      </c>
      <c r="G75" s="25">
        <v>70</v>
      </c>
      <c r="H75" s="25">
        <v>49</v>
      </c>
      <c r="I75" s="25">
        <v>75</v>
      </c>
      <c r="J75" s="25">
        <v>73</v>
      </c>
      <c r="K75" s="25">
        <v>69</v>
      </c>
      <c r="L75" s="25">
        <v>68</v>
      </c>
      <c r="M75" s="25">
        <v>62</v>
      </c>
      <c r="N75" s="25">
        <v>78</v>
      </c>
      <c r="O75" s="25">
        <v>75</v>
      </c>
      <c r="P75" s="25">
        <v>65</v>
      </c>
      <c r="Q75" s="25">
        <v>40</v>
      </c>
      <c r="R75" s="25">
        <v>69</v>
      </c>
      <c r="S75" s="25">
        <v>75</v>
      </c>
      <c r="T75" s="25">
        <v>35</v>
      </c>
      <c r="U75" s="25">
        <v>61</v>
      </c>
      <c r="V75" s="25">
        <v>66</v>
      </c>
      <c r="W75" s="25">
        <v>95</v>
      </c>
      <c r="X75" s="25">
        <v>75</v>
      </c>
      <c r="Y75" s="25">
        <v>85</v>
      </c>
      <c r="Z75" s="25">
        <v>88</v>
      </c>
      <c r="AA75" s="25">
        <v>91</v>
      </c>
      <c r="AB75" s="26">
        <f t="shared" si="5"/>
        <v>89.5</v>
      </c>
      <c r="AC75" s="84">
        <f t="shared" si="6"/>
        <v>45.5</v>
      </c>
      <c r="AD75" s="87">
        <f t="shared" si="7"/>
        <v>66.021978021978</v>
      </c>
      <c r="AE75" s="86">
        <v>65.5</v>
      </c>
      <c r="AF75" s="87">
        <v>0</v>
      </c>
      <c r="AG75" s="87">
        <v>0.25</v>
      </c>
      <c r="AH75" s="88">
        <f t="shared" si="8"/>
        <v>67.6403846153846</v>
      </c>
      <c r="AI75" s="90" t="str">
        <f>VLOOKUP(D75,[1]sheet1!$B$2:$C$666,2,0)</f>
        <v>2.021</v>
      </c>
      <c r="AJ75" s="82"/>
    </row>
    <row r="76" spans="1:36">
      <c r="A76" s="23">
        <v>73</v>
      </c>
      <c r="B76" s="23" t="s">
        <v>38</v>
      </c>
      <c r="C76" s="24" t="s">
        <v>191</v>
      </c>
      <c r="D76" s="23" t="s">
        <v>192</v>
      </c>
      <c r="E76" s="25">
        <v>66</v>
      </c>
      <c r="F76" s="25">
        <v>71</v>
      </c>
      <c r="G76" s="25">
        <v>71</v>
      </c>
      <c r="H76" s="25">
        <v>50</v>
      </c>
      <c r="I76" s="25">
        <v>85</v>
      </c>
      <c r="J76" s="25">
        <v>70</v>
      </c>
      <c r="K76" s="25">
        <v>68</v>
      </c>
      <c r="L76" s="25">
        <v>66</v>
      </c>
      <c r="M76" s="25">
        <v>43</v>
      </c>
      <c r="N76" s="25">
        <v>66</v>
      </c>
      <c r="O76" s="25">
        <v>65</v>
      </c>
      <c r="P76" s="25">
        <v>75</v>
      </c>
      <c r="Q76" s="25">
        <v>69</v>
      </c>
      <c r="R76" s="25">
        <v>66</v>
      </c>
      <c r="S76" s="25">
        <v>73</v>
      </c>
      <c r="T76" s="25">
        <v>70</v>
      </c>
      <c r="U76" s="25">
        <v>45</v>
      </c>
      <c r="V76" s="25">
        <v>76</v>
      </c>
      <c r="W76" s="25">
        <v>75</v>
      </c>
      <c r="X76" s="25">
        <v>75</v>
      </c>
      <c r="Y76" s="25">
        <v>75</v>
      </c>
      <c r="Z76" s="25">
        <v>82</v>
      </c>
      <c r="AA76" s="25">
        <v>88</v>
      </c>
      <c r="AB76" s="26">
        <f t="shared" si="5"/>
        <v>85</v>
      </c>
      <c r="AC76" s="84">
        <f t="shared" si="6"/>
        <v>45.5</v>
      </c>
      <c r="AD76" s="87">
        <f t="shared" si="7"/>
        <v>67.4615384615385</v>
      </c>
      <c r="AE76" s="86">
        <v>65</v>
      </c>
      <c r="AF76" s="87">
        <v>0</v>
      </c>
      <c r="AG76" s="87">
        <v>0</v>
      </c>
      <c r="AH76" s="88">
        <f t="shared" si="8"/>
        <v>67.4730769230769</v>
      </c>
      <c r="AI76" s="90" t="str">
        <f>VLOOKUP(D76,[1]sheet1!$B$2:$C$666,2,0)</f>
        <v>2.095</v>
      </c>
      <c r="AJ76" s="82"/>
    </row>
    <row r="77" spans="1:36">
      <c r="A77" s="23">
        <v>74</v>
      </c>
      <c r="B77" s="23" t="s">
        <v>49</v>
      </c>
      <c r="C77" s="24" t="s">
        <v>193</v>
      </c>
      <c r="D77" s="23" t="s">
        <v>194</v>
      </c>
      <c r="E77" s="25">
        <v>70</v>
      </c>
      <c r="F77" s="25">
        <v>86</v>
      </c>
      <c r="G77" s="25">
        <v>84</v>
      </c>
      <c r="H77" s="25">
        <v>52</v>
      </c>
      <c r="I77" s="25">
        <v>75</v>
      </c>
      <c r="J77" s="25">
        <v>82</v>
      </c>
      <c r="K77" s="25">
        <v>79</v>
      </c>
      <c r="L77" s="25">
        <v>63</v>
      </c>
      <c r="M77" s="25">
        <v>61</v>
      </c>
      <c r="N77" s="25">
        <v>76</v>
      </c>
      <c r="O77" s="25">
        <v>75</v>
      </c>
      <c r="P77" s="25">
        <v>72</v>
      </c>
      <c r="Q77" s="25">
        <v>75</v>
      </c>
      <c r="R77" s="25">
        <v>66</v>
      </c>
      <c r="S77" s="25">
        <v>71</v>
      </c>
      <c r="T77" s="25">
        <v>31</v>
      </c>
      <c r="U77" s="25">
        <v>68</v>
      </c>
      <c r="V77" s="25">
        <v>73</v>
      </c>
      <c r="W77" s="25">
        <v>85</v>
      </c>
      <c r="X77" s="25">
        <v>75</v>
      </c>
      <c r="Y77" s="25">
        <v>75</v>
      </c>
      <c r="Z77" s="25">
        <v>76</v>
      </c>
      <c r="AA77" s="25">
        <v>65</v>
      </c>
      <c r="AB77" s="26">
        <f t="shared" si="5"/>
        <v>70.5</v>
      </c>
      <c r="AC77" s="106">
        <f t="shared" si="6"/>
        <v>45.5</v>
      </c>
      <c r="AD77" s="86">
        <f t="shared" si="7"/>
        <v>70.4175824175824</v>
      </c>
      <c r="AE77" s="86">
        <v>71.5</v>
      </c>
      <c r="AF77" s="86">
        <v>0</v>
      </c>
      <c r="AG77" s="86">
        <v>0.5</v>
      </c>
      <c r="AH77" s="107">
        <f t="shared" si="8"/>
        <v>67.4673076923077</v>
      </c>
      <c r="AI77" s="90" t="str">
        <f>VLOOKUP(D77,[1]sheet1!$B$2:$C$666,2,0)</f>
        <v>2.299</v>
      </c>
      <c r="AJ77" s="82"/>
    </row>
    <row r="78" spans="1:36">
      <c r="A78" s="23">
        <v>75</v>
      </c>
      <c r="B78" s="23" t="s">
        <v>38</v>
      </c>
      <c r="C78" s="24" t="s">
        <v>195</v>
      </c>
      <c r="D78" s="23" t="s">
        <v>196</v>
      </c>
      <c r="E78" s="25">
        <v>63</v>
      </c>
      <c r="F78" s="25">
        <v>69</v>
      </c>
      <c r="G78" s="25">
        <v>76</v>
      </c>
      <c r="H78" s="25">
        <v>51</v>
      </c>
      <c r="I78" s="25">
        <v>75</v>
      </c>
      <c r="J78" s="25">
        <v>66</v>
      </c>
      <c r="K78" s="25">
        <v>57</v>
      </c>
      <c r="L78" s="25">
        <v>65</v>
      </c>
      <c r="M78" s="25">
        <v>46</v>
      </c>
      <c r="N78" s="25">
        <v>58</v>
      </c>
      <c r="O78" s="25">
        <v>75</v>
      </c>
      <c r="P78" s="25">
        <v>75</v>
      </c>
      <c r="Q78" s="25">
        <v>65</v>
      </c>
      <c r="R78" s="25">
        <v>38</v>
      </c>
      <c r="S78" s="25">
        <v>74</v>
      </c>
      <c r="T78" s="25">
        <v>41</v>
      </c>
      <c r="U78" s="25">
        <v>64</v>
      </c>
      <c r="V78" s="25">
        <v>68</v>
      </c>
      <c r="W78" s="25">
        <v>95</v>
      </c>
      <c r="X78" s="25">
        <v>75</v>
      </c>
      <c r="Y78" s="25">
        <v>75</v>
      </c>
      <c r="Z78" s="25">
        <v>83</v>
      </c>
      <c r="AA78" s="25">
        <v>89</v>
      </c>
      <c r="AB78" s="26">
        <f t="shared" si="5"/>
        <v>86</v>
      </c>
      <c r="AC78" s="84">
        <f t="shared" si="6"/>
        <v>45.5</v>
      </c>
      <c r="AD78" s="87">
        <f t="shared" si="7"/>
        <v>64.032967032967</v>
      </c>
      <c r="AE78" s="86">
        <v>65</v>
      </c>
      <c r="AF78" s="87">
        <v>0</v>
      </c>
      <c r="AG78" s="87">
        <v>2.1</v>
      </c>
      <c r="AH78" s="88">
        <f t="shared" si="8"/>
        <v>67.3730769230769</v>
      </c>
      <c r="AI78" s="90" t="str">
        <f>VLOOKUP(D78,[1]sheet1!$B$2:$C$666,2,0)</f>
        <v>1.896</v>
      </c>
      <c r="AJ78" s="82"/>
    </row>
    <row r="79" spans="1:36">
      <c r="A79" s="23">
        <v>76</v>
      </c>
      <c r="B79" s="23" t="s">
        <v>49</v>
      </c>
      <c r="C79" s="24" t="s">
        <v>197</v>
      </c>
      <c r="D79" s="23" t="s">
        <v>198</v>
      </c>
      <c r="E79" s="25">
        <v>70</v>
      </c>
      <c r="F79" s="25">
        <v>75</v>
      </c>
      <c r="G79" s="25">
        <v>76</v>
      </c>
      <c r="H79" s="25">
        <v>53</v>
      </c>
      <c r="I79" s="25">
        <v>85</v>
      </c>
      <c r="J79" s="25">
        <v>79</v>
      </c>
      <c r="K79" s="25">
        <v>73</v>
      </c>
      <c r="L79" s="25">
        <v>60</v>
      </c>
      <c r="M79" s="25">
        <v>58</v>
      </c>
      <c r="N79" s="25">
        <v>87</v>
      </c>
      <c r="O79" s="25">
        <v>75</v>
      </c>
      <c r="P79" s="25">
        <v>68</v>
      </c>
      <c r="Q79" s="25">
        <v>41</v>
      </c>
      <c r="R79" s="25">
        <v>36</v>
      </c>
      <c r="S79" s="25">
        <v>72</v>
      </c>
      <c r="T79" s="25">
        <v>75</v>
      </c>
      <c r="U79" s="25">
        <v>67</v>
      </c>
      <c r="V79" s="25">
        <v>35</v>
      </c>
      <c r="W79" s="25">
        <v>85</v>
      </c>
      <c r="X79" s="25">
        <v>75</v>
      </c>
      <c r="Y79" s="25">
        <v>85</v>
      </c>
      <c r="Z79" s="25">
        <v>90</v>
      </c>
      <c r="AA79" s="25">
        <v>89</v>
      </c>
      <c r="AB79" s="26">
        <f t="shared" si="5"/>
        <v>89.5</v>
      </c>
      <c r="AC79" s="84">
        <f t="shared" si="6"/>
        <v>45.5</v>
      </c>
      <c r="AD79" s="87">
        <f t="shared" si="7"/>
        <v>65.2087912087912</v>
      </c>
      <c r="AE79" s="86">
        <v>70.5</v>
      </c>
      <c r="AF79" s="87">
        <v>0</v>
      </c>
      <c r="AG79" s="87">
        <v>0.15</v>
      </c>
      <c r="AH79" s="88">
        <f t="shared" si="8"/>
        <v>67.2211538461539</v>
      </c>
      <c r="AI79" s="90" t="str">
        <f>VLOOKUP(D79,[1]sheet1!$B$2:$C$666,2,0)</f>
        <v>1.968</v>
      </c>
      <c r="AJ79" s="82"/>
    </row>
    <row r="80" spans="1:36">
      <c r="A80" s="23">
        <v>77</v>
      </c>
      <c r="B80" s="23" t="s">
        <v>49</v>
      </c>
      <c r="C80" s="24" t="s">
        <v>199</v>
      </c>
      <c r="D80" s="23" t="s">
        <v>200</v>
      </c>
      <c r="E80" s="25">
        <v>61</v>
      </c>
      <c r="F80" s="25">
        <v>75</v>
      </c>
      <c r="G80" s="25">
        <v>78</v>
      </c>
      <c r="H80" s="25">
        <v>65</v>
      </c>
      <c r="I80" s="25">
        <v>65</v>
      </c>
      <c r="J80" s="25">
        <v>82</v>
      </c>
      <c r="K80" s="25">
        <v>76</v>
      </c>
      <c r="L80" s="25">
        <v>60</v>
      </c>
      <c r="M80" s="25">
        <v>73</v>
      </c>
      <c r="N80" s="25">
        <v>75</v>
      </c>
      <c r="O80" s="25">
        <v>65</v>
      </c>
      <c r="P80" s="25">
        <v>81</v>
      </c>
      <c r="Q80" s="25">
        <v>64</v>
      </c>
      <c r="R80" s="25">
        <v>15</v>
      </c>
      <c r="S80" s="25">
        <v>80</v>
      </c>
      <c r="T80" s="25">
        <v>82</v>
      </c>
      <c r="U80" s="25">
        <v>66</v>
      </c>
      <c r="V80" s="25">
        <v>66</v>
      </c>
      <c r="W80" s="25">
        <v>85</v>
      </c>
      <c r="X80" s="25">
        <v>85</v>
      </c>
      <c r="Y80" s="25">
        <v>75</v>
      </c>
      <c r="Z80" s="25">
        <v>79</v>
      </c>
      <c r="AA80" s="25">
        <v>79</v>
      </c>
      <c r="AB80" s="26">
        <f t="shared" si="5"/>
        <v>79</v>
      </c>
      <c r="AC80" s="84">
        <f t="shared" si="6"/>
        <v>45.5</v>
      </c>
      <c r="AD80" s="87">
        <f t="shared" si="7"/>
        <v>68.021978021978</v>
      </c>
      <c r="AE80" s="86">
        <v>64.5</v>
      </c>
      <c r="AF80" s="87">
        <v>0</v>
      </c>
      <c r="AG80" s="87">
        <v>0</v>
      </c>
      <c r="AH80" s="88">
        <f t="shared" si="8"/>
        <v>66.6403846153846</v>
      </c>
      <c r="AI80" s="90" t="str">
        <f>VLOOKUP(D80,[1]sheet1!$B$2:$C$666,2,0)</f>
        <v>1.994</v>
      </c>
      <c r="AJ80" s="82"/>
    </row>
    <row r="81" spans="1:36">
      <c r="A81" s="23">
        <v>78</v>
      </c>
      <c r="B81" s="23" t="s">
        <v>49</v>
      </c>
      <c r="C81" s="24" t="s">
        <v>201</v>
      </c>
      <c r="D81" s="23" t="s">
        <v>202</v>
      </c>
      <c r="E81" s="25">
        <v>69</v>
      </c>
      <c r="F81" s="25">
        <v>82</v>
      </c>
      <c r="G81" s="25">
        <v>84</v>
      </c>
      <c r="H81" s="25">
        <v>75</v>
      </c>
      <c r="I81" s="25">
        <v>85</v>
      </c>
      <c r="J81" s="25">
        <v>84</v>
      </c>
      <c r="K81" s="25">
        <v>63</v>
      </c>
      <c r="L81" s="25">
        <v>67</v>
      </c>
      <c r="M81" s="25">
        <v>49</v>
      </c>
      <c r="N81" s="25">
        <v>77</v>
      </c>
      <c r="O81" s="25">
        <v>75</v>
      </c>
      <c r="P81" s="25">
        <v>79</v>
      </c>
      <c r="Q81" s="25">
        <v>0</v>
      </c>
      <c r="R81" s="25">
        <v>76</v>
      </c>
      <c r="S81" s="25">
        <v>75</v>
      </c>
      <c r="T81" s="25">
        <v>0</v>
      </c>
      <c r="U81" s="25">
        <v>74</v>
      </c>
      <c r="V81" s="25">
        <v>77</v>
      </c>
      <c r="W81" s="25">
        <v>85</v>
      </c>
      <c r="X81" s="25">
        <v>65</v>
      </c>
      <c r="Y81" s="25">
        <v>85</v>
      </c>
      <c r="Z81" s="25">
        <v>78</v>
      </c>
      <c r="AA81" s="25">
        <v>87</v>
      </c>
      <c r="AB81" s="26">
        <f t="shared" si="5"/>
        <v>82.5</v>
      </c>
      <c r="AC81" s="84">
        <f t="shared" si="6"/>
        <v>45.5</v>
      </c>
      <c r="AD81" s="87">
        <f t="shared" si="7"/>
        <v>65.9450549450549</v>
      </c>
      <c r="AE81" s="86">
        <v>71</v>
      </c>
      <c r="AF81" s="87">
        <v>0</v>
      </c>
      <c r="AG81" s="87">
        <v>0</v>
      </c>
      <c r="AH81" s="88">
        <f t="shared" si="8"/>
        <v>66.2115384615385</v>
      </c>
      <c r="AI81" s="90" t="str">
        <f>VLOOKUP(D81,[1]sheet1!$B$2:$C$666,2,0)</f>
        <v>2.502</v>
      </c>
      <c r="AJ81" s="82"/>
    </row>
    <row r="82" spans="1:36">
      <c r="A82" s="23">
        <v>79</v>
      </c>
      <c r="B82" s="23" t="s">
        <v>49</v>
      </c>
      <c r="C82" s="24" t="s">
        <v>203</v>
      </c>
      <c r="D82" s="23" t="s">
        <v>204</v>
      </c>
      <c r="E82" s="25">
        <v>67</v>
      </c>
      <c r="F82" s="25">
        <v>91</v>
      </c>
      <c r="G82" s="25">
        <v>80</v>
      </c>
      <c r="H82" s="25">
        <v>68</v>
      </c>
      <c r="I82" s="25">
        <v>75</v>
      </c>
      <c r="J82" s="25">
        <v>81</v>
      </c>
      <c r="K82" s="25">
        <v>65</v>
      </c>
      <c r="L82" s="25">
        <v>68</v>
      </c>
      <c r="M82" s="25">
        <v>62</v>
      </c>
      <c r="N82" s="25">
        <v>72</v>
      </c>
      <c r="O82" s="25">
        <v>75</v>
      </c>
      <c r="P82" s="25">
        <v>72</v>
      </c>
      <c r="Q82" s="25">
        <v>42</v>
      </c>
      <c r="R82" s="25">
        <v>25</v>
      </c>
      <c r="S82" s="25">
        <v>67</v>
      </c>
      <c r="T82" s="25">
        <v>44</v>
      </c>
      <c r="U82" s="25">
        <v>60</v>
      </c>
      <c r="V82" s="25">
        <v>67</v>
      </c>
      <c r="W82" s="25">
        <v>85</v>
      </c>
      <c r="X82" s="25">
        <v>75</v>
      </c>
      <c r="Y82" s="25">
        <v>75</v>
      </c>
      <c r="Z82" s="25">
        <v>76</v>
      </c>
      <c r="AA82" s="25">
        <v>88</v>
      </c>
      <c r="AB82" s="26">
        <f t="shared" si="5"/>
        <v>82</v>
      </c>
      <c r="AC82" s="84">
        <f t="shared" si="6"/>
        <v>45.5</v>
      </c>
      <c r="AD82" s="87">
        <f t="shared" si="7"/>
        <v>65.2857142857143</v>
      </c>
      <c r="AE82" s="86">
        <v>79</v>
      </c>
      <c r="AF82" s="87">
        <v>0</v>
      </c>
      <c r="AG82" s="87">
        <v>0</v>
      </c>
      <c r="AH82" s="88">
        <f t="shared" si="8"/>
        <v>66.05</v>
      </c>
      <c r="AI82" s="90" t="str">
        <f>VLOOKUP(D82,[1]sheet1!$B$2:$C$666,2,0)</f>
        <v>2.056</v>
      </c>
      <c r="AJ82" s="82"/>
    </row>
    <row r="83" spans="1:36">
      <c r="A83" s="23">
        <v>80</v>
      </c>
      <c r="B83" s="23" t="s">
        <v>38</v>
      </c>
      <c r="C83" s="24" t="s">
        <v>205</v>
      </c>
      <c r="D83" s="23" t="s">
        <v>206</v>
      </c>
      <c r="E83" s="25">
        <v>65</v>
      </c>
      <c r="F83" s="25">
        <v>69</v>
      </c>
      <c r="G83" s="25">
        <v>72</v>
      </c>
      <c r="H83" s="25">
        <v>48</v>
      </c>
      <c r="I83" s="25">
        <v>85</v>
      </c>
      <c r="J83" s="25">
        <v>67</v>
      </c>
      <c r="K83" s="25">
        <v>51</v>
      </c>
      <c r="L83" s="25">
        <v>70</v>
      </c>
      <c r="M83" s="25">
        <v>49</v>
      </c>
      <c r="N83" s="25">
        <v>74</v>
      </c>
      <c r="O83" s="25">
        <v>75</v>
      </c>
      <c r="P83" s="25">
        <v>68</v>
      </c>
      <c r="Q83" s="25">
        <v>58</v>
      </c>
      <c r="R83" s="25">
        <v>19</v>
      </c>
      <c r="S83" s="25">
        <v>75</v>
      </c>
      <c r="T83" s="25">
        <v>65</v>
      </c>
      <c r="U83" s="25">
        <v>42</v>
      </c>
      <c r="V83" s="25">
        <v>67</v>
      </c>
      <c r="W83" s="25">
        <v>95</v>
      </c>
      <c r="X83" s="25">
        <v>75</v>
      </c>
      <c r="Y83" s="25">
        <v>85</v>
      </c>
      <c r="Z83" s="25">
        <v>87</v>
      </c>
      <c r="AA83" s="25">
        <v>87</v>
      </c>
      <c r="AB83" s="26">
        <f t="shared" si="5"/>
        <v>87</v>
      </c>
      <c r="AC83" s="84">
        <f t="shared" si="6"/>
        <v>45.5</v>
      </c>
      <c r="AD83" s="87">
        <f t="shared" si="7"/>
        <v>63.8131868131868</v>
      </c>
      <c r="AE83" s="86">
        <v>75.5</v>
      </c>
      <c r="AF83" s="87">
        <v>0</v>
      </c>
      <c r="AG83" s="87">
        <v>0</v>
      </c>
      <c r="AH83" s="88">
        <f t="shared" si="8"/>
        <v>65.8442307692308</v>
      </c>
      <c r="AI83" s="90" t="str">
        <f>VLOOKUP(D83,[1]sheet1!$B$2:$C$666,2,0)</f>
        <v>1.671</v>
      </c>
      <c r="AJ83" s="82"/>
    </row>
    <row r="84" spans="1:36">
      <c r="A84" s="23">
        <v>81</v>
      </c>
      <c r="B84" s="23" t="s">
        <v>49</v>
      </c>
      <c r="C84" s="24" t="s">
        <v>207</v>
      </c>
      <c r="D84" s="23" t="s">
        <v>208</v>
      </c>
      <c r="E84" s="25">
        <v>62</v>
      </c>
      <c r="F84" s="25">
        <v>74</v>
      </c>
      <c r="G84" s="25">
        <v>76</v>
      </c>
      <c r="H84" s="25">
        <v>70</v>
      </c>
      <c r="I84" s="25">
        <v>75</v>
      </c>
      <c r="J84" s="25">
        <v>67</v>
      </c>
      <c r="K84" s="25">
        <v>80</v>
      </c>
      <c r="L84" s="25">
        <v>60</v>
      </c>
      <c r="M84" s="25">
        <v>54</v>
      </c>
      <c r="N84" s="25">
        <v>76</v>
      </c>
      <c r="O84" s="25">
        <v>75</v>
      </c>
      <c r="P84" s="25">
        <v>67</v>
      </c>
      <c r="Q84" s="25">
        <v>41</v>
      </c>
      <c r="R84" s="25">
        <v>40</v>
      </c>
      <c r="S84" s="25">
        <v>76</v>
      </c>
      <c r="T84" s="25">
        <v>70</v>
      </c>
      <c r="U84" s="25">
        <v>62</v>
      </c>
      <c r="V84" s="25">
        <v>25</v>
      </c>
      <c r="W84" s="25">
        <v>85</v>
      </c>
      <c r="X84" s="25">
        <v>65</v>
      </c>
      <c r="Y84" s="25">
        <v>85</v>
      </c>
      <c r="Z84" s="25">
        <v>82</v>
      </c>
      <c r="AA84" s="25">
        <v>87</v>
      </c>
      <c r="AB84" s="26">
        <f t="shared" si="5"/>
        <v>84.5</v>
      </c>
      <c r="AC84" s="84">
        <f t="shared" si="6"/>
        <v>45.5</v>
      </c>
      <c r="AD84" s="87">
        <f t="shared" si="7"/>
        <v>63.6153846153846</v>
      </c>
      <c r="AE84" s="86">
        <v>74</v>
      </c>
      <c r="AF84" s="87">
        <v>3</v>
      </c>
      <c r="AG84" s="87">
        <v>0</v>
      </c>
      <c r="AH84" s="88">
        <f t="shared" si="8"/>
        <v>65.2807692307692</v>
      </c>
      <c r="AI84" s="90" t="str">
        <f>VLOOKUP(D84,[1]sheet1!$B$2:$C$666,2,0)</f>
        <v>2.030</v>
      </c>
      <c r="AJ84" s="82"/>
    </row>
    <row r="85" spans="1:36">
      <c r="A85" s="23">
        <v>82</v>
      </c>
      <c r="B85" s="23" t="s">
        <v>49</v>
      </c>
      <c r="C85" s="24" t="s">
        <v>209</v>
      </c>
      <c r="D85" s="23" t="s">
        <v>210</v>
      </c>
      <c r="E85" s="25">
        <v>84</v>
      </c>
      <c r="F85" s="25">
        <v>79</v>
      </c>
      <c r="G85" s="25">
        <v>80</v>
      </c>
      <c r="H85" s="25">
        <v>69</v>
      </c>
      <c r="I85" s="25">
        <v>75</v>
      </c>
      <c r="J85" s="25">
        <v>78</v>
      </c>
      <c r="K85" s="25">
        <v>61</v>
      </c>
      <c r="L85" s="25">
        <v>77</v>
      </c>
      <c r="M85" s="25">
        <v>59</v>
      </c>
      <c r="N85" s="25">
        <v>70</v>
      </c>
      <c r="O85" s="25">
        <v>75</v>
      </c>
      <c r="P85" s="25">
        <v>78</v>
      </c>
      <c r="Q85" s="25">
        <v>0</v>
      </c>
      <c r="R85" s="25">
        <v>8</v>
      </c>
      <c r="S85" s="25">
        <v>91</v>
      </c>
      <c r="T85" s="25">
        <v>44</v>
      </c>
      <c r="U85" s="25">
        <v>73</v>
      </c>
      <c r="V85" s="25">
        <v>75</v>
      </c>
      <c r="W85" s="25">
        <v>95</v>
      </c>
      <c r="X85" s="25">
        <v>65</v>
      </c>
      <c r="Y85" s="25">
        <v>85</v>
      </c>
      <c r="Z85" s="25">
        <v>92</v>
      </c>
      <c r="AA85" s="25">
        <v>58</v>
      </c>
      <c r="AB85" s="26">
        <f t="shared" si="5"/>
        <v>75</v>
      </c>
      <c r="AC85" s="84">
        <f t="shared" si="6"/>
        <v>45.5</v>
      </c>
      <c r="AD85" s="87">
        <f t="shared" si="7"/>
        <v>64.6593406593407</v>
      </c>
      <c r="AE85" s="86">
        <v>82.5</v>
      </c>
      <c r="AF85" s="87">
        <v>3</v>
      </c>
      <c r="AG85" s="87">
        <v>0.5</v>
      </c>
      <c r="AH85" s="88">
        <f t="shared" si="8"/>
        <v>65.0365384615385</v>
      </c>
      <c r="AI85" s="90" t="str">
        <f>VLOOKUP(D85,[1]sheet1!$B$2:$C$666,2,0)</f>
        <v>2.272</v>
      </c>
      <c r="AJ85" s="82"/>
    </row>
    <row r="86" spans="1:36">
      <c r="A86" s="23">
        <v>83</v>
      </c>
      <c r="B86" s="23" t="s">
        <v>49</v>
      </c>
      <c r="C86" s="24" t="s">
        <v>211</v>
      </c>
      <c r="D86" s="23" t="s">
        <v>212</v>
      </c>
      <c r="E86" s="25">
        <v>68</v>
      </c>
      <c r="F86" s="25">
        <v>74</v>
      </c>
      <c r="G86" s="25">
        <v>73</v>
      </c>
      <c r="H86" s="25">
        <v>67</v>
      </c>
      <c r="I86" s="25">
        <v>75</v>
      </c>
      <c r="J86" s="25">
        <v>71</v>
      </c>
      <c r="K86" s="25">
        <v>61</v>
      </c>
      <c r="L86" s="25">
        <v>61</v>
      </c>
      <c r="M86" s="25">
        <v>50</v>
      </c>
      <c r="N86" s="25">
        <v>75</v>
      </c>
      <c r="O86" s="25">
        <v>65</v>
      </c>
      <c r="P86" s="25">
        <v>72</v>
      </c>
      <c r="Q86" s="25">
        <v>43</v>
      </c>
      <c r="R86" s="25">
        <v>34</v>
      </c>
      <c r="S86" s="25">
        <v>75</v>
      </c>
      <c r="T86" s="25">
        <v>82</v>
      </c>
      <c r="U86" s="25">
        <v>68</v>
      </c>
      <c r="V86" s="25">
        <v>63</v>
      </c>
      <c r="W86" s="25">
        <v>85</v>
      </c>
      <c r="X86" s="25">
        <v>50</v>
      </c>
      <c r="Y86" s="25">
        <v>65</v>
      </c>
      <c r="Z86" s="25">
        <v>83</v>
      </c>
      <c r="AA86" s="25">
        <v>81</v>
      </c>
      <c r="AB86" s="26">
        <f t="shared" si="5"/>
        <v>82</v>
      </c>
      <c r="AC86" s="84">
        <f t="shared" si="6"/>
        <v>45.5</v>
      </c>
      <c r="AD86" s="87">
        <f t="shared" si="7"/>
        <v>64.4175824175824</v>
      </c>
      <c r="AE86" s="86">
        <v>66.5</v>
      </c>
      <c r="AF86" s="87">
        <v>0</v>
      </c>
      <c r="AG86" s="87">
        <v>0.15</v>
      </c>
      <c r="AH86" s="88">
        <f t="shared" si="8"/>
        <v>64.9673076923077</v>
      </c>
      <c r="AI86" s="90" t="str">
        <f>VLOOKUP(D86,[1]sheet1!$B$2:$C$666,2,0)</f>
        <v>1.996</v>
      </c>
      <c r="AJ86" s="82"/>
    </row>
    <row r="87" spans="1:36">
      <c r="A87" s="23">
        <v>84</v>
      </c>
      <c r="B87" s="23" t="s">
        <v>49</v>
      </c>
      <c r="C87" s="24" t="s">
        <v>213</v>
      </c>
      <c r="D87" s="23" t="s">
        <v>214</v>
      </c>
      <c r="E87" s="25">
        <v>70</v>
      </c>
      <c r="F87" s="25">
        <v>67</v>
      </c>
      <c r="G87" s="25">
        <v>73</v>
      </c>
      <c r="H87" s="25">
        <v>69</v>
      </c>
      <c r="I87" s="25">
        <v>85</v>
      </c>
      <c r="J87" s="25">
        <v>69</v>
      </c>
      <c r="K87" s="25">
        <v>48</v>
      </c>
      <c r="L87" s="25">
        <v>60</v>
      </c>
      <c r="M87" s="25">
        <v>46</v>
      </c>
      <c r="N87" s="25">
        <v>65</v>
      </c>
      <c r="O87" s="25">
        <v>65</v>
      </c>
      <c r="P87" s="25">
        <v>71</v>
      </c>
      <c r="Q87" s="25">
        <v>45</v>
      </c>
      <c r="R87" s="25">
        <v>79</v>
      </c>
      <c r="S87" s="25">
        <v>76</v>
      </c>
      <c r="T87" s="25">
        <v>83</v>
      </c>
      <c r="U87" s="25">
        <v>38</v>
      </c>
      <c r="V87" s="25">
        <v>60</v>
      </c>
      <c r="W87" s="25">
        <v>85</v>
      </c>
      <c r="X87" s="25">
        <v>65</v>
      </c>
      <c r="Y87" s="25">
        <v>75</v>
      </c>
      <c r="Z87" s="25">
        <v>77</v>
      </c>
      <c r="AA87" s="25">
        <v>79</v>
      </c>
      <c r="AB87" s="26">
        <f t="shared" si="5"/>
        <v>78</v>
      </c>
      <c r="AC87" s="84">
        <f t="shared" si="6"/>
        <v>45.5</v>
      </c>
      <c r="AD87" s="87">
        <f t="shared" si="7"/>
        <v>66.2527472527473</v>
      </c>
      <c r="AE87" s="86">
        <v>56</v>
      </c>
      <c r="AF87" s="87">
        <v>0</v>
      </c>
      <c r="AG87" s="87">
        <v>0</v>
      </c>
      <c r="AH87" s="88">
        <f t="shared" si="8"/>
        <v>64.7769230769231</v>
      </c>
      <c r="AI87" s="90" t="str">
        <f>VLOOKUP(D87,[1]sheet1!$B$2:$C$666,2,0)</f>
        <v>1.761</v>
      </c>
      <c r="AJ87" s="82"/>
    </row>
    <row r="88" spans="1:36">
      <c r="A88" s="23">
        <v>85</v>
      </c>
      <c r="B88" s="23" t="s">
        <v>38</v>
      </c>
      <c r="C88" s="24" t="s">
        <v>215</v>
      </c>
      <c r="D88" s="23" t="s">
        <v>216</v>
      </c>
      <c r="E88" s="25">
        <v>73</v>
      </c>
      <c r="F88" s="25">
        <v>72</v>
      </c>
      <c r="G88" s="25">
        <v>77</v>
      </c>
      <c r="H88" s="25">
        <v>48</v>
      </c>
      <c r="I88" s="25">
        <v>95</v>
      </c>
      <c r="J88" s="25">
        <v>74</v>
      </c>
      <c r="K88" s="25">
        <v>57</v>
      </c>
      <c r="L88" s="25">
        <v>71</v>
      </c>
      <c r="M88" s="25">
        <v>61</v>
      </c>
      <c r="N88" s="25">
        <v>77</v>
      </c>
      <c r="O88" s="25">
        <v>75</v>
      </c>
      <c r="P88" s="25">
        <v>80</v>
      </c>
      <c r="Q88" s="25">
        <v>22</v>
      </c>
      <c r="R88" s="25">
        <v>32</v>
      </c>
      <c r="S88" s="25">
        <v>74</v>
      </c>
      <c r="T88" s="25">
        <v>21</v>
      </c>
      <c r="U88" s="25">
        <v>42</v>
      </c>
      <c r="V88" s="25">
        <v>68</v>
      </c>
      <c r="W88" s="25">
        <v>85</v>
      </c>
      <c r="X88" s="25">
        <v>65</v>
      </c>
      <c r="Y88" s="25">
        <v>75</v>
      </c>
      <c r="Z88" s="25">
        <v>89</v>
      </c>
      <c r="AA88" s="25">
        <v>89</v>
      </c>
      <c r="AB88" s="26">
        <f t="shared" si="5"/>
        <v>89</v>
      </c>
      <c r="AC88" s="84">
        <f t="shared" si="6"/>
        <v>45.5</v>
      </c>
      <c r="AD88" s="87">
        <f t="shared" si="7"/>
        <v>61.8901098901099</v>
      </c>
      <c r="AE88" s="86">
        <v>66.5</v>
      </c>
      <c r="AF88" s="87">
        <v>0</v>
      </c>
      <c r="AG88" s="87">
        <v>0.15</v>
      </c>
      <c r="AH88" s="88">
        <f t="shared" si="8"/>
        <v>64.5980769230769</v>
      </c>
      <c r="AI88" s="90" t="str">
        <f>VLOOKUP(D88,[1]sheet1!$B$2:$C$666,2,0)</f>
        <v>2.117</v>
      </c>
      <c r="AJ88" s="82"/>
    </row>
    <row r="89" spans="1:36">
      <c r="A89" s="23">
        <v>86</v>
      </c>
      <c r="B89" s="23" t="s">
        <v>38</v>
      </c>
      <c r="C89" s="24" t="s">
        <v>217</v>
      </c>
      <c r="D89" s="23" t="s">
        <v>218</v>
      </c>
      <c r="E89" s="25">
        <v>67</v>
      </c>
      <c r="F89" s="25">
        <v>69</v>
      </c>
      <c r="G89" s="25">
        <v>84</v>
      </c>
      <c r="H89" s="25">
        <v>53</v>
      </c>
      <c r="I89" s="25">
        <v>65</v>
      </c>
      <c r="J89" s="25">
        <v>79</v>
      </c>
      <c r="K89" s="25">
        <v>57</v>
      </c>
      <c r="L89" s="25">
        <v>67</v>
      </c>
      <c r="M89" s="25">
        <v>61</v>
      </c>
      <c r="N89" s="25">
        <v>61</v>
      </c>
      <c r="O89" s="25">
        <v>75</v>
      </c>
      <c r="P89" s="25">
        <v>61</v>
      </c>
      <c r="Q89" s="25">
        <v>23</v>
      </c>
      <c r="R89" s="25">
        <v>68</v>
      </c>
      <c r="S89" s="25">
        <v>70</v>
      </c>
      <c r="T89" s="25">
        <v>33</v>
      </c>
      <c r="U89" s="25">
        <v>62</v>
      </c>
      <c r="V89" s="25">
        <v>31</v>
      </c>
      <c r="W89" s="25">
        <v>95</v>
      </c>
      <c r="X89" s="25">
        <v>75</v>
      </c>
      <c r="Y89" s="25">
        <v>85</v>
      </c>
      <c r="Z89" s="25">
        <v>84</v>
      </c>
      <c r="AA89" s="25">
        <v>88</v>
      </c>
      <c r="AB89" s="26">
        <f t="shared" si="5"/>
        <v>86</v>
      </c>
      <c r="AC89" s="84">
        <f t="shared" si="6"/>
        <v>45.5</v>
      </c>
      <c r="AD89" s="87">
        <f t="shared" si="7"/>
        <v>61.1098901098901</v>
      </c>
      <c r="AE89" s="86">
        <v>77.5</v>
      </c>
      <c r="AF89" s="87">
        <v>0</v>
      </c>
      <c r="AG89" s="87">
        <v>0</v>
      </c>
      <c r="AH89" s="88">
        <f t="shared" si="8"/>
        <v>63.8519230769231</v>
      </c>
      <c r="AI89" s="90" t="str">
        <f>VLOOKUP(D89,[1]sheet1!$B$2:$C$666,2,0)</f>
        <v>1.864</v>
      </c>
      <c r="AJ89" s="82"/>
    </row>
    <row r="90" spans="1:36">
      <c r="A90" s="23">
        <v>87</v>
      </c>
      <c r="B90" s="23" t="s">
        <v>38</v>
      </c>
      <c r="C90" s="24" t="s">
        <v>219</v>
      </c>
      <c r="D90" s="23" t="s">
        <v>220</v>
      </c>
      <c r="E90" s="25">
        <v>67</v>
      </c>
      <c r="F90" s="25">
        <v>68</v>
      </c>
      <c r="G90" s="25">
        <v>75</v>
      </c>
      <c r="H90" s="25">
        <v>66</v>
      </c>
      <c r="I90" s="25">
        <v>95</v>
      </c>
      <c r="J90" s="25">
        <v>75</v>
      </c>
      <c r="K90" s="25">
        <v>57</v>
      </c>
      <c r="L90" s="25">
        <v>73</v>
      </c>
      <c r="M90" s="25">
        <v>60</v>
      </c>
      <c r="N90" s="25">
        <v>85</v>
      </c>
      <c r="O90" s="25">
        <v>75</v>
      </c>
      <c r="P90" s="25">
        <v>90</v>
      </c>
      <c r="Q90" s="25">
        <v>0</v>
      </c>
      <c r="R90" s="25">
        <v>0</v>
      </c>
      <c r="S90" s="25">
        <v>81</v>
      </c>
      <c r="T90" s="25">
        <v>80</v>
      </c>
      <c r="U90" s="25">
        <v>66</v>
      </c>
      <c r="V90" s="25">
        <v>71</v>
      </c>
      <c r="W90" s="25">
        <v>75</v>
      </c>
      <c r="X90" s="25">
        <v>75</v>
      </c>
      <c r="Y90" s="25">
        <v>75</v>
      </c>
      <c r="Z90" s="25">
        <v>90</v>
      </c>
      <c r="AA90" s="25">
        <v>58</v>
      </c>
      <c r="AB90" s="26">
        <f t="shared" si="5"/>
        <v>74</v>
      </c>
      <c r="AC90" s="84">
        <f t="shared" si="6"/>
        <v>45.5</v>
      </c>
      <c r="AD90" s="87">
        <f t="shared" si="7"/>
        <v>63.2857142857143</v>
      </c>
      <c r="AE90" s="86">
        <v>74.5</v>
      </c>
      <c r="AF90" s="87">
        <v>6</v>
      </c>
      <c r="AG90" s="87">
        <v>0</v>
      </c>
      <c r="AH90" s="88">
        <f t="shared" si="8"/>
        <v>63.125</v>
      </c>
      <c r="AI90" s="90" t="str">
        <f>VLOOKUP(D90,[1]sheet1!$B$2:$C$666,2,0)</f>
        <v>2.177</v>
      </c>
      <c r="AJ90" s="82"/>
    </row>
    <row r="91" spans="1:36">
      <c r="A91" s="23">
        <v>88</v>
      </c>
      <c r="B91" s="23" t="s">
        <v>38</v>
      </c>
      <c r="C91" s="24" t="s">
        <v>221</v>
      </c>
      <c r="D91" s="23" t="s">
        <v>222</v>
      </c>
      <c r="E91" s="25">
        <v>61</v>
      </c>
      <c r="F91" s="25">
        <v>61</v>
      </c>
      <c r="G91" s="25">
        <v>71</v>
      </c>
      <c r="H91" s="25">
        <v>44</v>
      </c>
      <c r="I91" s="25">
        <v>75</v>
      </c>
      <c r="J91" s="25">
        <v>75</v>
      </c>
      <c r="K91" s="25">
        <v>57</v>
      </c>
      <c r="L91" s="25">
        <v>70</v>
      </c>
      <c r="M91" s="25">
        <v>44</v>
      </c>
      <c r="N91" s="25">
        <v>76</v>
      </c>
      <c r="O91" s="25">
        <v>75</v>
      </c>
      <c r="P91" s="25">
        <v>76</v>
      </c>
      <c r="Q91" s="25">
        <v>26</v>
      </c>
      <c r="R91" s="25">
        <v>6</v>
      </c>
      <c r="S91" s="25">
        <v>75</v>
      </c>
      <c r="T91" s="25">
        <v>68</v>
      </c>
      <c r="U91" s="25">
        <v>62</v>
      </c>
      <c r="V91" s="25">
        <v>66</v>
      </c>
      <c r="W91" s="25">
        <v>75</v>
      </c>
      <c r="X91" s="25">
        <v>65</v>
      </c>
      <c r="Y91" s="25">
        <v>75</v>
      </c>
      <c r="Z91" s="25">
        <v>87</v>
      </c>
      <c r="AA91" s="25">
        <v>85</v>
      </c>
      <c r="AB91" s="26">
        <f t="shared" si="5"/>
        <v>86</v>
      </c>
      <c r="AC91" s="84">
        <f t="shared" si="6"/>
        <v>45.5</v>
      </c>
      <c r="AD91" s="87">
        <f t="shared" si="7"/>
        <v>59.1758241758242</v>
      </c>
      <c r="AE91" s="86">
        <v>72</v>
      </c>
      <c r="AF91" s="87">
        <v>0</v>
      </c>
      <c r="AG91" s="87">
        <v>0</v>
      </c>
      <c r="AH91" s="88">
        <f t="shared" si="8"/>
        <v>62.2230769230769</v>
      </c>
      <c r="AI91" s="90" t="str">
        <f>VLOOKUP(D91,[1]sheet1!$B$2:$C$666,2,0)</f>
        <v>1.760</v>
      </c>
      <c r="AJ91" s="82"/>
    </row>
    <row r="92" spans="1:36">
      <c r="A92" s="23">
        <v>89</v>
      </c>
      <c r="B92" s="23" t="s">
        <v>38</v>
      </c>
      <c r="C92" s="24" t="s">
        <v>223</v>
      </c>
      <c r="D92" s="23" t="s">
        <v>224</v>
      </c>
      <c r="E92" s="25">
        <v>69</v>
      </c>
      <c r="F92" s="25">
        <v>62</v>
      </c>
      <c r="G92" s="25">
        <v>81</v>
      </c>
      <c r="H92" s="25">
        <v>51</v>
      </c>
      <c r="I92" s="25">
        <v>85</v>
      </c>
      <c r="J92" s="25">
        <v>66</v>
      </c>
      <c r="K92" s="25">
        <v>64</v>
      </c>
      <c r="L92" s="25">
        <v>66</v>
      </c>
      <c r="M92" s="25">
        <v>46</v>
      </c>
      <c r="N92" s="25">
        <v>68</v>
      </c>
      <c r="O92" s="25">
        <v>75</v>
      </c>
      <c r="P92" s="25">
        <v>67</v>
      </c>
      <c r="Q92" s="25">
        <v>15</v>
      </c>
      <c r="R92" s="25">
        <v>19</v>
      </c>
      <c r="S92" s="25">
        <v>77</v>
      </c>
      <c r="T92" s="25">
        <v>38</v>
      </c>
      <c r="U92" s="25">
        <v>67</v>
      </c>
      <c r="V92" s="25">
        <v>63</v>
      </c>
      <c r="W92" s="25">
        <v>85</v>
      </c>
      <c r="X92" s="25">
        <v>75</v>
      </c>
      <c r="Y92" s="25">
        <v>75</v>
      </c>
      <c r="Z92" s="25">
        <v>87</v>
      </c>
      <c r="AA92" s="25">
        <v>84</v>
      </c>
      <c r="AB92" s="26">
        <f t="shared" si="5"/>
        <v>85.5</v>
      </c>
      <c r="AC92" s="84">
        <f t="shared" si="6"/>
        <v>45.5</v>
      </c>
      <c r="AD92" s="87">
        <f t="shared" si="7"/>
        <v>59.3736263736264</v>
      </c>
      <c r="AE92" s="86">
        <v>63.5</v>
      </c>
      <c r="AF92" s="87">
        <v>0</v>
      </c>
      <c r="AG92" s="87">
        <v>0</v>
      </c>
      <c r="AH92" s="88">
        <f t="shared" si="8"/>
        <v>61.8365384615385</v>
      </c>
      <c r="AI92" s="90" t="str">
        <f>VLOOKUP(D92,[1]sheet1!$B$2:$C$666,2,0)</f>
        <v>1.865</v>
      </c>
      <c r="AJ92" s="82"/>
    </row>
    <row r="93" spans="1:36">
      <c r="A93" s="23">
        <v>90</v>
      </c>
      <c r="B93" s="23" t="s">
        <v>49</v>
      </c>
      <c r="C93" s="24" t="s">
        <v>225</v>
      </c>
      <c r="D93" s="23" t="s">
        <v>226</v>
      </c>
      <c r="E93" s="25">
        <v>62</v>
      </c>
      <c r="F93" s="25">
        <v>88</v>
      </c>
      <c r="G93" s="25">
        <v>75</v>
      </c>
      <c r="H93" s="25">
        <v>78</v>
      </c>
      <c r="I93" s="25">
        <v>75</v>
      </c>
      <c r="J93" s="25">
        <v>85</v>
      </c>
      <c r="K93" s="25">
        <v>81</v>
      </c>
      <c r="L93" s="25">
        <v>60</v>
      </c>
      <c r="M93" s="25">
        <v>69</v>
      </c>
      <c r="N93" s="25">
        <v>80</v>
      </c>
      <c r="O93" s="25">
        <v>65</v>
      </c>
      <c r="P93" s="25">
        <v>67</v>
      </c>
      <c r="Q93" s="25">
        <v>0</v>
      </c>
      <c r="R93" s="25">
        <v>39</v>
      </c>
      <c r="S93" s="25">
        <v>77</v>
      </c>
      <c r="T93" s="25">
        <v>76</v>
      </c>
      <c r="U93" s="25">
        <v>65</v>
      </c>
      <c r="V93" s="25">
        <v>35</v>
      </c>
      <c r="W93" s="25">
        <v>85</v>
      </c>
      <c r="X93" s="25">
        <v>75</v>
      </c>
      <c r="Y93" s="25">
        <v>75</v>
      </c>
      <c r="Z93" s="25">
        <v>82</v>
      </c>
      <c r="AA93" s="25">
        <v>58</v>
      </c>
      <c r="AB93" s="26">
        <f t="shared" si="5"/>
        <v>70</v>
      </c>
      <c r="AC93" s="84">
        <f t="shared" si="6"/>
        <v>45.5</v>
      </c>
      <c r="AD93" s="87">
        <f t="shared" si="7"/>
        <v>63.6043956043956</v>
      </c>
      <c r="AE93" s="86">
        <v>65</v>
      </c>
      <c r="AF93" s="87">
        <v>0</v>
      </c>
      <c r="AG93" s="87">
        <v>0</v>
      </c>
      <c r="AH93" s="88">
        <f t="shared" si="8"/>
        <v>61.7730769230769</v>
      </c>
      <c r="AI93" s="90" t="str">
        <f>VLOOKUP(D93,[1]sheet1!$B$2:$C$666,2,0)</f>
        <v>2.197</v>
      </c>
      <c r="AJ93" s="82"/>
    </row>
    <row r="94" spans="1:36">
      <c r="A94" s="23">
        <v>91</v>
      </c>
      <c r="B94" s="23" t="s">
        <v>49</v>
      </c>
      <c r="C94" s="24" t="s">
        <v>227</v>
      </c>
      <c r="D94" s="23" t="s">
        <v>228</v>
      </c>
      <c r="E94" s="25">
        <v>66</v>
      </c>
      <c r="F94" s="25">
        <v>76</v>
      </c>
      <c r="G94" s="25">
        <v>73</v>
      </c>
      <c r="H94" s="25">
        <v>43</v>
      </c>
      <c r="I94" s="25">
        <v>85</v>
      </c>
      <c r="J94" s="25">
        <v>83</v>
      </c>
      <c r="K94" s="25">
        <v>46</v>
      </c>
      <c r="L94" s="25">
        <v>60</v>
      </c>
      <c r="M94" s="25">
        <v>58</v>
      </c>
      <c r="N94" s="25">
        <v>74</v>
      </c>
      <c r="O94" s="25">
        <v>75</v>
      </c>
      <c r="P94" s="25">
        <v>73</v>
      </c>
      <c r="Q94" s="25">
        <v>23</v>
      </c>
      <c r="R94" s="25">
        <v>32</v>
      </c>
      <c r="S94" s="25">
        <v>65</v>
      </c>
      <c r="T94" s="25">
        <v>41</v>
      </c>
      <c r="U94" s="25">
        <v>69</v>
      </c>
      <c r="V94" s="25">
        <v>67</v>
      </c>
      <c r="W94" s="25">
        <v>85</v>
      </c>
      <c r="X94" s="25">
        <v>75</v>
      </c>
      <c r="Y94" s="25">
        <v>75</v>
      </c>
      <c r="Z94" s="25">
        <v>64</v>
      </c>
      <c r="AA94" s="25">
        <v>79</v>
      </c>
      <c r="AB94" s="26">
        <f t="shared" si="5"/>
        <v>71.5</v>
      </c>
      <c r="AC94" s="84">
        <f t="shared" si="6"/>
        <v>45.5</v>
      </c>
      <c r="AD94" s="87">
        <f t="shared" si="7"/>
        <v>61.1098901098901</v>
      </c>
      <c r="AE94" s="86">
        <v>53</v>
      </c>
      <c r="AF94" s="87">
        <v>0</v>
      </c>
      <c r="AG94" s="87">
        <v>0</v>
      </c>
      <c r="AH94" s="88">
        <f t="shared" si="8"/>
        <v>59.7269230769231</v>
      </c>
      <c r="AI94" s="90" t="str">
        <f>VLOOKUP(D94,[1]sheet1!$B$2:$C$666,2,0)</f>
        <v>1.971</v>
      </c>
      <c r="AJ94" s="82"/>
    </row>
    <row r="95" spans="1:36">
      <c r="A95" s="23">
        <v>92</v>
      </c>
      <c r="B95" s="23" t="s">
        <v>49</v>
      </c>
      <c r="C95" s="24" t="s">
        <v>229</v>
      </c>
      <c r="D95" s="23" t="s">
        <v>230</v>
      </c>
      <c r="E95" s="25">
        <v>60</v>
      </c>
      <c r="F95" s="25">
        <v>54</v>
      </c>
      <c r="G95" s="25">
        <v>73</v>
      </c>
      <c r="H95" s="25">
        <v>32</v>
      </c>
      <c r="I95" s="25">
        <v>75</v>
      </c>
      <c r="J95" s="25">
        <v>18</v>
      </c>
      <c r="K95" s="25">
        <v>41</v>
      </c>
      <c r="L95" s="25">
        <v>75</v>
      </c>
      <c r="M95" s="25">
        <v>62</v>
      </c>
      <c r="N95" s="25">
        <v>71</v>
      </c>
      <c r="O95" s="25">
        <v>65</v>
      </c>
      <c r="P95" s="25">
        <v>70</v>
      </c>
      <c r="Q95" s="25">
        <v>40</v>
      </c>
      <c r="R95" s="25">
        <v>75</v>
      </c>
      <c r="S95" s="25">
        <v>66</v>
      </c>
      <c r="T95" s="25">
        <v>92</v>
      </c>
      <c r="U95" s="25">
        <v>60</v>
      </c>
      <c r="V95" s="25">
        <v>38</v>
      </c>
      <c r="W95" s="25">
        <v>95</v>
      </c>
      <c r="X95" s="25">
        <v>50</v>
      </c>
      <c r="Y95" s="25">
        <v>50</v>
      </c>
      <c r="Z95" s="25">
        <v>79</v>
      </c>
      <c r="AA95" s="25">
        <v>78</v>
      </c>
      <c r="AB95" s="26">
        <f t="shared" si="5"/>
        <v>78.5</v>
      </c>
      <c r="AC95" s="84">
        <f t="shared" si="6"/>
        <v>45.5</v>
      </c>
      <c r="AD95" s="87">
        <f t="shared" si="7"/>
        <v>58.6593406593407</v>
      </c>
      <c r="AE95" s="86">
        <v>55</v>
      </c>
      <c r="AF95" s="87">
        <v>0</v>
      </c>
      <c r="AG95" s="87">
        <v>0</v>
      </c>
      <c r="AH95" s="88">
        <f t="shared" si="8"/>
        <v>59.5115384615385</v>
      </c>
      <c r="AI95" s="90" t="str">
        <f>VLOOKUP(D95,[1]sheet1!$B$2:$C$666,2,0)</f>
        <v>1.396</v>
      </c>
      <c r="AJ95" s="82"/>
    </row>
    <row r="96" spans="1:36">
      <c r="A96" s="23">
        <v>93</v>
      </c>
      <c r="B96" s="23" t="s">
        <v>38</v>
      </c>
      <c r="C96" s="24" t="s">
        <v>231</v>
      </c>
      <c r="D96" s="23" t="s">
        <v>232</v>
      </c>
      <c r="E96" s="25">
        <v>73</v>
      </c>
      <c r="F96" s="25">
        <v>84</v>
      </c>
      <c r="G96" s="25">
        <v>73</v>
      </c>
      <c r="H96" s="25">
        <v>63</v>
      </c>
      <c r="I96" s="25">
        <v>85</v>
      </c>
      <c r="J96" s="25">
        <v>72</v>
      </c>
      <c r="K96" s="25">
        <v>68</v>
      </c>
      <c r="L96" s="25">
        <v>73</v>
      </c>
      <c r="M96" s="25">
        <v>60</v>
      </c>
      <c r="N96" s="25">
        <v>76</v>
      </c>
      <c r="O96" s="25">
        <v>65</v>
      </c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>
        <v>82</v>
      </c>
      <c r="AA96" s="25"/>
      <c r="AB96" s="26">
        <f t="shared" si="5"/>
        <v>82</v>
      </c>
      <c r="AC96" s="84">
        <f t="shared" si="6"/>
        <v>45.5</v>
      </c>
      <c r="AD96" s="87">
        <f t="shared" si="7"/>
        <v>36.1978021978022</v>
      </c>
      <c r="AE96" s="86">
        <v>0</v>
      </c>
      <c r="AF96" s="87">
        <v>3</v>
      </c>
      <c r="AG96" s="87"/>
      <c r="AH96" s="88">
        <f t="shared" si="8"/>
        <v>41.8884615384615</v>
      </c>
      <c r="AI96" s="90" t="str">
        <f>VLOOKUP(D96,[1]sheet1!$B$2:$C$666,2,0)</f>
        <v>2.440</v>
      </c>
      <c r="AJ96" s="82"/>
    </row>
  </sheetData>
  <sortState ref="B16:AK41">
    <sortCondition ref="AH16:AH41" descending="1"/>
  </sortState>
  <mergeCells count="10">
    <mergeCell ref="AB1:AB3"/>
    <mergeCell ref="AC1:AC3"/>
    <mergeCell ref="AD1:AD3"/>
    <mergeCell ref="AE1:AE3"/>
    <mergeCell ref="AF1:AF3"/>
    <mergeCell ref="AG1:AG3"/>
    <mergeCell ref="AH1:AH3"/>
    <mergeCell ref="AI1:AI3"/>
    <mergeCell ref="AJ1:AJ3"/>
    <mergeCell ref="A1:D2"/>
  </mergeCells>
  <conditionalFormatting sqref="AB4:AB96">
    <cfRule type="cellIs" dxfId="0" priority="5" operator="lessThan">
      <formula>85</formula>
    </cfRule>
  </conditionalFormatting>
  <conditionalFormatting sqref="AE4:AE96">
    <cfRule type="cellIs" dxfId="1" priority="1" operator="lessThan">
      <formula>60</formula>
    </cfRule>
  </conditionalFormatting>
  <conditionalFormatting sqref="E4:Y8">
    <cfRule type="cellIs" dxfId="2" priority="4" operator="lessThan">
      <formula>70</formula>
    </cfRule>
  </conditionalFormatting>
  <conditionalFormatting sqref="E4:Y26">
    <cfRule type="cellIs" dxfId="3" priority="3" operator="lessThan">
      <formula>65</formula>
    </cfRule>
  </conditionalFormatting>
  <conditionalFormatting sqref="E4:Y96">
    <cfRule type="cellIs" dxfId="1" priority="2" operator="lessThan">
      <formula>60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64"/>
  <sheetViews>
    <sheetView workbookViewId="0">
      <pane xSplit="4" ySplit="3" topLeftCell="E13" activePane="bottomRight" state="frozen"/>
      <selection/>
      <selection pane="topRight"/>
      <selection pane="bottomLeft"/>
      <selection pane="bottomRight" activeCell="AM23" sqref="AM23"/>
    </sheetView>
  </sheetViews>
  <sheetFormatPr defaultColWidth="9" defaultRowHeight="14.25"/>
  <cols>
    <col min="1" max="1" width="9" customWidth="1"/>
    <col min="2" max="2" width="13.5" customWidth="1"/>
    <col min="3" max="3" width="13" customWidth="1"/>
    <col min="4" max="4" width="9" customWidth="1"/>
    <col min="5" max="5" width="13" customWidth="1"/>
    <col min="6" max="7" width="18" customWidth="1"/>
    <col min="8" max="8" width="14" customWidth="1"/>
    <col min="9" max="9" width="15" customWidth="1"/>
    <col min="10" max="10" width="14" customWidth="1"/>
    <col min="11" max="11" width="13" customWidth="1"/>
    <col min="12" max="13" width="18" customWidth="1"/>
    <col min="14" max="14" width="17" customWidth="1"/>
    <col min="15" max="15" width="18" customWidth="1"/>
    <col min="16" max="17" width="13" customWidth="1"/>
    <col min="18" max="20" width="18" customWidth="1"/>
    <col min="21" max="22" width="13" customWidth="1"/>
    <col min="23" max="27" width="18" customWidth="1"/>
    <col min="28" max="29" width="16" customWidth="1"/>
    <col min="30" max="30" width="13" customWidth="1"/>
    <col min="31" max="31" width="9" customWidth="1"/>
    <col min="32" max="32" width="12.8" customWidth="1"/>
    <col min="36" max="36" width="12.8166666666667" style="9"/>
  </cols>
  <sheetData>
    <row r="1" ht="67.65" customHeight="1" spans="1:39">
      <c r="A1" s="10" t="s">
        <v>0</v>
      </c>
      <c r="B1" s="11"/>
      <c r="C1" s="11"/>
      <c r="D1" s="12"/>
      <c r="E1" s="13" t="s">
        <v>233</v>
      </c>
      <c r="F1" s="13" t="s">
        <v>1</v>
      </c>
      <c r="G1" s="13" t="s">
        <v>2</v>
      </c>
      <c r="H1" s="13" t="s">
        <v>3</v>
      </c>
      <c r="I1" s="13" t="s">
        <v>4</v>
      </c>
      <c r="J1" s="13" t="s">
        <v>11</v>
      </c>
      <c r="K1" s="13" t="s">
        <v>234</v>
      </c>
      <c r="L1" s="13" t="s">
        <v>8</v>
      </c>
      <c r="M1" s="13" t="s">
        <v>235</v>
      </c>
      <c r="N1" s="13" t="s">
        <v>236</v>
      </c>
      <c r="O1" s="13" t="s">
        <v>237</v>
      </c>
      <c r="P1" s="13" t="s">
        <v>238</v>
      </c>
      <c r="Q1" s="13" t="s">
        <v>239</v>
      </c>
      <c r="R1" s="13" t="s">
        <v>240</v>
      </c>
      <c r="S1" s="13" t="s">
        <v>241</v>
      </c>
      <c r="T1" s="13" t="s">
        <v>12</v>
      </c>
      <c r="U1" s="13" t="s">
        <v>5</v>
      </c>
      <c r="V1" s="13" t="s">
        <v>13</v>
      </c>
      <c r="W1" s="13" t="s">
        <v>14</v>
      </c>
      <c r="X1" s="13" t="s">
        <v>242</v>
      </c>
      <c r="Y1" s="13" t="s">
        <v>18</v>
      </c>
      <c r="Z1" s="13" t="s">
        <v>19</v>
      </c>
      <c r="AA1" s="13" t="s">
        <v>20</v>
      </c>
      <c r="AB1" s="13" t="s">
        <v>22</v>
      </c>
      <c r="AC1" s="13" t="s">
        <v>23</v>
      </c>
      <c r="AD1" s="13" t="s">
        <v>24</v>
      </c>
      <c r="AE1" s="13" t="s">
        <v>25</v>
      </c>
      <c r="AF1" s="13" t="s">
        <v>26</v>
      </c>
      <c r="AG1" s="13" t="s">
        <v>27</v>
      </c>
      <c r="AH1" s="13" t="s">
        <v>28</v>
      </c>
      <c r="AI1" s="13" t="s">
        <v>29</v>
      </c>
      <c r="AJ1" s="14" t="s">
        <v>30</v>
      </c>
      <c r="AK1" s="13" t="s">
        <v>31</v>
      </c>
      <c r="AL1" s="13" t="s">
        <v>32</v>
      </c>
    </row>
    <row r="2" ht="13" customHeight="1" spans="1:39">
      <c r="A2" s="15"/>
      <c r="B2" s="16"/>
      <c r="C2" s="16"/>
      <c r="D2" s="17"/>
      <c r="E2" s="18">
        <v>3</v>
      </c>
      <c r="F2" s="18">
        <v>3</v>
      </c>
      <c r="G2" s="18">
        <v>2</v>
      </c>
      <c r="H2" s="18">
        <v>1</v>
      </c>
      <c r="I2" s="18">
        <v>3</v>
      </c>
      <c r="J2" s="18">
        <v>2</v>
      </c>
      <c r="K2" s="18">
        <v>2</v>
      </c>
      <c r="L2" s="18">
        <v>2</v>
      </c>
      <c r="M2" s="18">
        <v>2</v>
      </c>
      <c r="N2" s="18">
        <v>2</v>
      </c>
      <c r="O2" s="18">
        <v>2</v>
      </c>
      <c r="P2" s="18">
        <v>4</v>
      </c>
      <c r="Q2" s="18">
        <v>2</v>
      </c>
      <c r="R2" s="18">
        <v>2</v>
      </c>
      <c r="S2" s="18">
        <v>2</v>
      </c>
      <c r="T2" s="18">
        <v>2</v>
      </c>
      <c r="U2" s="18">
        <v>2</v>
      </c>
      <c r="V2" s="18">
        <v>3.5</v>
      </c>
      <c r="W2" s="18">
        <v>3</v>
      </c>
      <c r="X2" s="18">
        <v>2</v>
      </c>
      <c r="Y2" s="18">
        <v>3</v>
      </c>
      <c r="Z2" s="18">
        <v>2</v>
      </c>
      <c r="AA2" s="18">
        <v>2</v>
      </c>
      <c r="AB2" s="18">
        <v>0</v>
      </c>
      <c r="AC2" s="18">
        <v>0</v>
      </c>
      <c r="AD2" s="19"/>
      <c r="AE2" s="19"/>
      <c r="AF2" s="19"/>
      <c r="AG2" s="19"/>
      <c r="AH2" s="19"/>
      <c r="AI2" s="19"/>
      <c r="AJ2" s="20"/>
      <c r="AK2" s="19"/>
      <c r="AL2" s="19"/>
    </row>
    <row r="3" ht="13" customHeight="1" spans="1:39">
      <c r="A3" s="18" t="s">
        <v>33</v>
      </c>
      <c r="B3" s="18" t="s">
        <v>34</v>
      </c>
      <c r="C3" s="18" t="s">
        <v>35</v>
      </c>
      <c r="D3" s="18" t="s">
        <v>36</v>
      </c>
      <c r="E3" s="13" t="s">
        <v>37</v>
      </c>
      <c r="F3" s="13" t="s">
        <v>37</v>
      </c>
      <c r="G3" s="13" t="s">
        <v>37</v>
      </c>
      <c r="H3" s="13" t="s">
        <v>37</v>
      </c>
      <c r="I3" s="13" t="s">
        <v>37</v>
      </c>
      <c r="J3" s="13" t="s">
        <v>37</v>
      </c>
      <c r="K3" s="13" t="s">
        <v>37</v>
      </c>
      <c r="L3" s="13" t="s">
        <v>37</v>
      </c>
      <c r="M3" s="13" t="s">
        <v>37</v>
      </c>
      <c r="N3" s="13" t="s">
        <v>37</v>
      </c>
      <c r="O3" s="13" t="s">
        <v>37</v>
      </c>
      <c r="P3" s="13" t="s">
        <v>37</v>
      </c>
      <c r="Q3" s="13" t="s">
        <v>37</v>
      </c>
      <c r="R3" s="13" t="s">
        <v>37</v>
      </c>
      <c r="S3" s="13" t="s">
        <v>37</v>
      </c>
      <c r="T3" s="13" t="s">
        <v>37</v>
      </c>
      <c r="U3" s="13" t="s">
        <v>37</v>
      </c>
      <c r="V3" s="13" t="s">
        <v>37</v>
      </c>
      <c r="W3" s="13" t="s">
        <v>37</v>
      </c>
      <c r="X3" s="13" t="s">
        <v>37</v>
      </c>
      <c r="Y3" s="13" t="s">
        <v>37</v>
      </c>
      <c r="Z3" s="13" t="s">
        <v>37</v>
      </c>
      <c r="AA3" s="13" t="s">
        <v>37</v>
      </c>
      <c r="AB3" s="13" t="s">
        <v>37</v>
      </c>
      <c r="AC3" s="13" t="s">
        <v>37</v>
      </c>
      <c r="AD3" s="21"/>
      <c r="AE3" s="21"/>
      <c r="AF3" s="21"/>
      <c r="AG3" s="21"/>
      <c r="AH3" s="21"/>
      <c r="AI3" s="21"/>
      <c r="AJ3" s="22"/>
      <c r="AK3" s="21"/>
      <c r="AL3" s="21"/>
    </row>
    <row r="4" spans="1:39">
      <c r="A4" s="23">
        <v>1</v>
      </c>
      <c r="B4" s="23" t="s">
        <v>243</v>
      </c>
      <c r="C4" s="24" t="s">
        <v>244</v>
      </c>
      <c r="D4" s="23" t="s">
        <v>245</v>
      </c>
      <c r="E4" s="25">
        <v>91</v>
      </c>
      <c r="F4" s="25">
        <v>93</v>
      </c>
      <c r="G4" s="25">
        <v>95</v>
      </c>
      <c r="H4" s="25">
        <v>88</v>
      </c>
      <c r="I4" s="25">
        <v>87</v>
      </c>
      <c r="J4" s="25">
        <v>85</v>
      </c>
      <c r="K4" s="25">
        <v>89</v>
      </c>
      <c r="L4" s="25">
        <v>93</v>
      </c>
      <c r="M4" s="25">
        <v>82</v>
      </c>
      <c r="N4" s="25">
        <v>95</v>
      </c>
      <c r="O4" s="25">
        <v>94</v>
      </c>
      <c r="P4" s="25">
        <v>96</v>
      </c>
      <c r="Q4" s="25">
        <v>98</v>
      </c>
      <c r="R4" s="25">
        <v>93</v>
      </c>
      <c r="S4" s="25">
        <v>91</v>
      </c>
      <c r="T4" s="25">
        <v>84</v>
      </c>
      <c r="U4" s="25">
        <v>95</v>
      </c>
      <c r="V4" s="25">
        <v>95</v>
      </c>
      <c r="W4" s="25">
        <v>90</v>
      </c>
      <c r="X4" s="25">
        <v>82</v>
      </c>
      <c r="Y4" s="25">
        <v>92</v>
      </c>
      <c r="Z4" s="25">
        <v>95</v>
      </c>
      <c r="AA4" s="25">
        <v>95</v>
      </c>
      <c r="AB4" s="25">
        <v>100</v>
      </c>
      <c r="AC4" s="25">
        <v>100</v>
      </c>
      <c r="AD4" s="26">
        <f t="shared" ref="AD4:AD64" si="0">IF(COUNT(AB4,AC4)=0,"",AVERAGE(AB4,AC4))</f>
        <v>100</v>
      </c>
      <c r="AE4" s="26">
        <f t="shared" ref="AE4:AE64" si="1">SUM($E$2:$AA$2)</f>
        <v>53.5</v>
      </c>
      <c r="AF4" s="27">
        <f t="shared" ref="AF4:AF64" si="2">IF($AE4=0,"",SUMPRODUCT($E$2:$AA$2,E4:AA4)/$AE4)</f>
        <v>91.5046728971963</v>
      </c>
      <c r="AG4" s="62">
        <v>76</v>
      </c>
      <c r="AH4" s="50">
        <v>26</v>
      </c>
      <c r="AI4" s="50">
        <v>5</v>
      </c>
      <c r="AJ4" s="61">
        <f t="shared" ref="AJ4:AJ64" si="3">IF(OR(AD4="",AF4=""),"",AD4*0.2+AF4*0.7+IF(AG4="",0,AG4)*0.05+IF(AH4="",0,AH4)*0.05+IF(AI4="",0,AI4))</f>
        <v>94.1532710280374</v>
      </c>
      <c r="AK4" s="50" t="str">
        <f>VLOOKUP(D4,[1]sheet1!$B$2:$C$666,2,0)</f>
        <v>3.770</v>
      </c>
      <c r="AL4" s="82" t="s">
        <v>41</v>
      </c>
    </row>
    <row r="5" spans="1:39">
      <c r="A5" s="23">
        <v>2</v>
      </c>
      <c r="B5" s="23" t="s">
        <v>243</v>
      </c>
      <c r="C5" s="24" t="s">
        <v>246</v>
      </c>
      <c r="D5" s="23" t="s">
        <v>247</v>
      </c>
      <c r="E5" s="25">
        <v>86</v>
      </c>
      <c r="F5" s="25">
        <v>92</v>
      </c>
      <c r="G5" s="25">
        <v>96</v>
      </c>
      <c r="H5" s="25">
        <v>88</v>
      </c>
      <c r="I5" s="25">
        <v>94</v>
      </c>
      <c r="J5" s="25">
        <v>85</v>
      </c>
      <c r="K5" s="25">
        <v>94</v>
      </c>
      <c r="L5" s="25">
        <v>91</v>
      </c>
      <c r="M5" s="25">
        <v>87</v>
      </c>
      <c r="N5" s="25">
        <v>95</v>
      </c>
      <c r="O5" s="25">
        <v>94</v>
      </c>
      <c r="P5" s="25">
        <v>99</v>
      </c>
      <c r="Q5" s="25">
        <v>93</v>
      </c>
      <c r="R5" s="25">
        <v>83</v>
      </c>
      <c r="S5" s="25">
        <v>92</v>
      </c>
      <c r="T5" s="25">
        <v>88</v>
      </c>
      <c r="U5" s="25">
        <v>95</v>
      </c>
      <c r="V5" s="25">
        <v>95</v>
      </c>
      <c r="W5" s="25">
        <v>92</v>
      </c>
      <c r="X5" s="25">
        <v>85</v>
      </c>
      <c r="Y5" s="25">
        <v>87</v>
      </c>
      <c r="Z5" s="25">
        <v>75</v>
      </c>
      <c r="AA5" s="25">
        <v>95</v>
      </c>
      <c r="AB5" s="25">
        <v>100</v>
      </c>
      <c r="AC5" s="25">
        <v>99</v>
      </c>
      <c r="AD5" s="26">
        <f t="shared" si="0"/>
        <v>99.5</v>
      </c>
      <c r="AE5" s="26">
        <f t="shared" si="1"/>
        <v>53.5</v>
      </c>
      <c r="AF5" s="27">
        <f t="shared" si="2"/>
        <v>90.9439252336449</v>
      </c>
      <c r="AG5" s="62">
        <v>89.5</v>
      </c>
      <c r="AH5" s="50">
        <v>6</v>
      </c>
      <c r="AI5" s="50">
        <v>5</v>
      </c>
      <c r="AJ5" s="61">
        <f t="shared" si="3"/>
        <v>93.3357476635514</v>
      </c>
      <c r="AK5" s="50" t="str">
        <f>VLOOKUP(D5,[1]sheet1!$B$2:$C$666,2,0)</f>
        <v>3.903</v>
      </c>
      <c r="AL5" s="82" t="s">
        <v>46</v>
      </c>
    </row>
    <row r="6" ht="15" spans="1:39">
      <c r="A6" s="32">
        <v>3</v>
      </c>
      <c r="B6" s="32" t="s">
        <v>243</v>
      </c>
      <c r="C6" s="33" t="s">
        <v>248</v>
      </c>
      <c r="D6" s="32" t="s">
        <v>249</v>
      </c>
      <c r="E6" s="34">
        <v>85</v>
      </c>
      <c r="F6" s="34">
        <v>92</v>
      </c>
      <c r="G6" s="34">
        <v>92</v>
      </c>
      <c r="H6" s="34">
        <v>91</v>
      </c>
      <c r="I6" s="34">
        <v>85</v>
      </c>
      <c r="J6" s="34">
        <v>75</v>
      </c>
      <c r="K6" s="34">
        <v>79</v>
      </c>
      <c r="L6" s="34">
        <v>88</v>
      </c>
      <c r="M6" s="34">
        <v>81</v>
      </c>
      <c r="N6" s="34">
        <v>85</v>
      </c>
      <c r="O6" s="34">
        <v>90</v>
      </c>
      <c r="P6" s="34">
        <v>93</v>
      </c>
      <c r="Q6" s="34">
        <v>91</v>
      </c>
      <c r="R6" s="34">
        <v>86</v>
      </c>
      <c r="S6" s="34">
        <v>90</v>
      </c>
      <c r="T6" s="34">
        <v>83</v>
      </c>
      <c r="U6" s="34">
        <v>95</v>
      </c>
      <c r="V6" s="34">
        <v>75</v>
      </c>
      <c r="W6" s="34">
        <v>91</v>
      </c>
      <c r="X6" s="34">
        <v>90</v>
      </c>
      <c r="Y6" s="34">
        <v>93</v>
      </c>
      <c r="Z6" s="34">
        <v>95</v>
      </c>
      <c r="AA6" s="34">
        <v>85</v>
      </c>
      <c r="AB6" s="34">
        <v>100</v>
      </c>
      <c r="AC6" s="34">
        <v>100</v>
      </c>
      <c r="AD6" s="35">
        <f t="shared" si="0"/>
        <v>100</v>
      </c>
      <c r="AE6" s="35">
        <f t="shared" si="1"/>
        <v>53.5</v>
      </c>
      <c r="AF6" s="36">
        <f t="shared" si="2"/>
        <v>87.3551401869159</v>
      </c>
      <c r="AG6" s="67">
        <v>88</v>
      </c>
      <c r="AH6" s="39">
        <v>55</v>
      </c>
      <c r="AI6" s="39">
        <v>5</v>
      </c>
      <c r="AJ6" s="66">
        <f t="shared" si="3"/>
        <v>93.2985981308411</v>
      </c>
      <c r="AK6" s="39" t="str">
        <f>VLOOKUP(D6,[1]sheet1!$B$2:$C$666,2,0)</f>
        <v>3.385</v>
      </c>
      <c r="AL6" s="83" t="s">
        <v>46</v>
      </c>
      <c r="AM6" s="41" t="s">
        <v>52</v>
      </c>
    </row>
    <row r="7" ht="15" spans="1:39">
      <c r="A7" s="42">
        <v>4</v>
      </c>
      <c r="B7" s="42" t="s">
        <v>243</v>
      </c>
      <c r="C7" s="43" t="s">
        <v>250</v>
      </c>
      <c r="D7" s="42" t="s">
        <v>251</v>
      </c>
      <c r="E7" s="44">
        <v>85</v>
      </c>
      <c r="F7" s="44">
        <v>91</v>
      </c>
      <c r="G7" s="44">
        <v>96</v>
      </c>
      <c r="H7" s="44">
        <v>92</v>
      </c>
      <c r="I7" s="44">
        <v>86</v>
      </c>
      <c r="J7" s="44">
        <v>75</v>
      </c>
      <c r="K7" s="44">
        <v>94</v>
      </c>
      <c r="L7" s="44">
        <v>76</v>
      </c>
      <c r="M7" s="44">
        <v>80</v>
      </c>
      <c r="N7" s="44">
        <v>75</v>
      </c>
      <c r="O7" s="44">
        <v>94</v>
      </c>
      <c r="P7" s="44">
        <v>90</v>
      </c>
      <c r="Q7" s="44">
        <v>95</v>
      </c>
      <c r="R7" s="44">
        <v>88</v>
      </c>
      <c r="S7" s="44">
        <v>89</v>
      </c>
      <c r="T7" s="44">
        <v>80</v>
      </c>
      <c r="U7" s="44">
        <v>85</v>
      </c>
      <c r="V7" s="44">
        <v>92</v>
      </c>
      <c r="W7" s="44">
        <v>83</v>
      </c>
      <c r="X7" s="44">
        <v>83</v>
      </c>
      <c r="Y7" s="44">
        <v>91</v>
      </c>
      <c r="Z7" s="44">
        <v>95</v>
      </c>
      <c r="AA7" s="44">
        <v>85</v>
      </c>
      <c r="AB7" s="44">
        <v>96</v>
      </c>
      <c r="AC7" s="44">
        <v>100</v>
      </c>
      <c r="AD7" s="45">
        <f t="shared" si="0"/>
        <v>98</v>
      </c>
      <c r="AE7" s="45">
        <f t="shared" si="1"/>
        <v>53.5</v>
      </c>
      <c r="AF7" s="46">
        <f t="shared" si="2"/>
        <v>87.1401869158879</v>
      </c>
      <c r="AG7" s="58">
        <v>85</v>
      </c>
      <c r="AH7" s="31">
        <v>14</v>
      </c>
      <c r="AI7" s="31">
        <v>2.1</v>
      </c>
      <c r="AJ7" s="57">
        <f t="shared" si="3"/>
        <v>87.6481308411215</v>
      </c>
      <c r="AK7" s="31" t="str">
        <f>VLOOKUP(D7,[1]sheet1!$B$2:$C$666,2,0)</f>
        <v>3.394</v>
      </c>
      <c r="AL7" s="21" t="s">
        <v>46</v>
      </c>
    </row>
    <row r="8" spans="1:39">
      <c r="A8" s="23">
        <v>5</v>
      </c>
      <c r="B8" s="23" t="s">
        <v>243</v>
      </c>
      <c r="C8" s="24" t="s">
        <v>252</v>
      </c>
      <c r="D8" s="23" t="s">
        <v>253</v>
      </c>
      <c r="E8" s="25">
        <v>84</v>
      </c>
      <c r="F8" s="25">
        <v>93</v>
      </c>
      <c r="G8" s="25">
        <v>94</v>
      </c>
      <c r="H8" s="25">
        <v>90</v>
      </c>
      <c r="I8" s="25">
        <v>84</v>
      </c>
      <c r="J8" s="25">
        <v>85</v>
      </c>
      <c r="K8" s="25">
        <v>68</v>
      </c>
      <c r="L8" s="25">
        <v>93</v>
      </c>
      <c r="M8" s="25">
        <v>85</v>
      </c>
      <c r="N8" s="25">
        <v>85</v>
      </c>
      <c r="O8" s="25">
        <v>91</v>
      </c>
      <c r="P8" s="25">
        <v>93</v>
      </c>
      <c r="Q8" s="25">
        <v>94</v>
      </c>
      <c r="R8" s="25">
        <v>88</v>
      </c>
      <c r="S8" s="25">
        <v>81</v>
      </c>
      <c r="T8" s="25">
        <v>84</v>
      </c>
      <c r="U8" s="25">
        <v>95</v>
      </c>
      <c r="V8" s="25">
        <v>91</v>
      </c>
      <c r="W8" s="25">
        <v>75</v>
      </c>
      <c r="X8" s="25">
        <v>86</v>
      </c>
      <c r="Y8" s="25">
        <v>90</v>
      </c>
      <c r="Z8" s="25">
        <v>95</v>
      </c>
      <c r="AA8" s="25">
        <v>85</v>
      </c>
      <c r="AB8" s="25">
        <v>96</v>
      </c>
      <c r="AC8" s="25">
        <v>96</v>
      </c>
      <c r="AD8" s="26">
        <f t="shared" si="0"/>
        <v>96</v>
      </c>
      <c r="AE8" s="26">
        <f t="shared" si="1"/>
        <v>53.5</v>
      </c>
      <c r="AF8" s="27">
        <f t="shared" si="2"/>
        <v>87.411214953271</v>
      </c>
      <c r="AG8" s="62">
        <v>89</v>
      </c>
      <c r="AH8" s="50">
        <v>17</v>
      </c>
      <c r="AI8" s="50">
        <v>1.75</v>
      </c>
      <c r="AJ8" s="61">
        <f t="shared" si="3"/>
        <v>87.4378504672897</v>
      </c>
      <c r="AK8" s="50" t="str">
        <f>VLOOKUP(D8,[1]sheet1!$B$2:$C$666,2,0)</f>
        <v>3.562</v>
      </c>
      <c r="AL8" s="82" t="s">
        <v>46</v>
      </c>
    </row>
    <row r="9" spans="1:39">
      <c r="A9" s="23">
        <v>6</v>
      </c>
      <c r="B9" s="23" t="s">
        <v>243</v>
      </c>
      <c r="C9" s="24" t="s">
        <v>254</v>
      </c>
      <c r="D9" s="23" t="s">
        <v>255</v>
      </c>
      <c r="E9" s="25">
        <v>71</v>
      </c>
      <c r="F9" s="25">
        <v>91</v>
      </c>
      <c r="G9" s="25">
        <v>92</v>
      </c>
      <c r="H9" s="25">
        <v>92</v>
      </c>
      <c r="I9" s="25">
        <v>85</v>
      </c>
      <c r="J9" s="25">
        <v>75</v>
      </c>
      <c r="K9" s="25">
        <v>95</v>
      </c>
      <c r="L9" s="25">
        <v>84</v>
      </c>
      <c r="M9" s="25">
        <v>80</v>
      </c>
      <c r="N9" s="25">
        <v>75</v>
      </c>
      <c r="O9" s="25">
        <v>90</v>
      </c>
      <c r="P9" s="25">
        <v>87</v>
      </c>
      <c r="Q9" s="25">
        <v>88</v>
      </c>
      <c r="R9" s="25">
        <v>90</v>
      </c>
      <c r="S9" s="25">
        <v>92</v>
      </c>
      <c r="T9" s="25">
        <v>79</v>
      </c>
      <c r="U9" s="25">
        <v>95</v>
      </c>
      <c r="V9" s="25">
        <v>85</v>
      </c>
      <c r="W9" s="25">
        <v>87</v>
      </c>
      <c r="X9" s="25">
        <v>89</v>
      </c>
      <c r="Y9" s="25">
        <v>80</v>
      </c>
      <c r="Z9" s="25">
        <v>95</v>
      </c>
      <c r="AA9" s="25">
        <v>85</v>
      </c>
      <c r="AB9" s="25">
        <v>100</v>
      </c>
      <c r="AC9" s="25">
        <v>100</v>
      </c>
      <c r="AD9" s="26">
        <f t="shared" si="0"/>
        <v>100</v>
      </c>
      <c r="AE9" s="26">
        <f t="shared" si="1"/>
        <v>53.5</v>
      </c>
      <c r="AF9" s="27">
        <f t="shared" si="2"/>
        <v>85.7476635514019</v>
      </c>
      <c r="AG9" s="62">
        <v>75.5</v>
      </c>
      <c r="AH9" s="50">
        <v>32</v>
      </c>
      <c r="AI9" s="50">
        <v>1.8</v>
      </c>
      <c r="AJ9" s="61">
        <f t="shared" si="3"/>
        <v>87.1983644859813</v>
      </c>
      <c r="AK9" s="50" t="str">
        <f>VLOOKUP(D9,[1]sheet1!$B$2:$C$666,2,0)</f>
        <v>3.393</v>
      </c>
      <c r="AL9" s="82" t="s">
        <v>46</v>
      </c>
    </row>
    <row r="10" spans="1:39">
      <c r="A10" s="23">
        <v>7</v>
      </c>
      <c r="B10" s="23" t="s">
        <v>243</v>
      </c>
      <c r="C10" s="24" t="s">
        <v>256</v>
      </c>
      <c r="D10" s="23" t="s">
        <v>257</v>
      </c>
      <c r="E10" s="25">
        <v>77</v>
      </c>
      <c r="F10" s="25">
        <v>87</v>
      </c>
      <c r="G10" s="25">
        <v>90</v>
      </c>
      <c r="H10" s="25">
        <v>94</v>
      </c>
      <c r="I10" s="25">
        <v>84</v>
      </c>
      <c r="J10" s="25">
        <v>75</v>
      </c>
      <c r="K10" s="25">
        <v>64</v>
      </c>
      <c r="L10" s="25">
        <v>71</v>
      </c>
      <c r="M10" s="25">
        <v>76</v>
      </c>
      <c r="N10" s="25">
        <v>85</v>
      </c>
      <c r="O10" s="25">
        <v>78</v>
      </c>
      <c r="P10" s="25">
        <v>92</v>
      </c>
      <c r="Q10" s="25">
        <v>87</v>
      </c>
      <c r="R10" s="25">
        <v>86</v>
      </c>
      <c r="S10" s="25">
        <v>75</v>
      </c>
      <c r="T10" s="25">
        <v>83</v>
      </c>
      <c r="U10" s="25">
        <v>95</v>
      </c>
      <c r="V10" s="25">
        <v>90</v>
      </c>
      <c r="W10" s="25">
        <v>72</v>
      </c>
      <c r="X10" s="25">
        <v>72</v>
      </c>
      <c r="Y10" s="25">
        <v>81</v>
      </c>
      <c r="Z10" s="25">
        <v>75</v>
      </c>
      <c r="AA10" s="25">
        <v>85</v>
      </c>
      <c r="AB10" s="25">
        <v>93</v>
      </c>
      <c r="AC10" s="25">
        <v>100</v>
      </c>
      <c r="AD10" s="26">
        <f t="shared" si="0"/>
        <v>96.5</v>
      </c>
      <c r="AE10" s="26">
        <f t="shared" si="1"/>
        <v>53.5</v>
      </c>
      <c r="AF10" s="27">
        <f t="shared" si="2"/>
        <v>81.7570093457944</v>
      </c>
      <c r="AG10" s="62">
        <v>77</v>
      </c>
      <c r="AH10" s="50">
        <v>19</v>
      </c>
      <c r="AI10" s="50">
        <v>4.1</v>
      </c>
      <c r="AJ10" s="61">
        <f t="shared" si="3"/>
        <v>85.4299065420561</v>
      </c>
      <c r="AK10" s="50" t="str">
        <f>VLOOKUP(D10,[1]sheet1!$B$2:$C$666,2,0)</f>
        <v>3.098</v>
      </c>
      <c r="AL10" s="82" t="s">
        <v>61</v>
      </c>
    </row>
    <row r="11" spans="1:39">
      <c r="A11" s="23">
        <v>8</v>
      </c>
      <c r="B11" s="23" t="s">
        <v>243</v>
      </c>
      <c r="C11" s="24" t="s">
        <v>258</v>
      </c>
      <c r="D11" s="23" t="s">
        <v>259</v>
      </c>
      <c r="E11" s="25">
        <v>79</v>
      </c>
      <c r="F11" s="25">
        <v>91</v>
      </c>
      <c r="G11" s="25">
        <v>91</v>
      </c>
      <c r="H11" s="25">
        <v>88</v>
      </c>
      <c r="I11" s="25">
        <v>81</v>
      </c>
      <c r="J11" s="25">
        <v>75</v>
      </c>
      <c r="K11" s="25">
        <v>94</v>
      </c>
      <c r="L11" s="25">
        <v>76</v>
      </c>
      <c r="M11" s="25">
        <v>79</v>
      </c>
      <c r="N11" s="25">
        <v>65</v>
      </c>
      <c r="O11" s="25">
        <v>86</v>
      </c>
      <c r="P11" s="25">
        <v>88</v>
      </c>
      <c r="Q11" s="25">
        <v>87</v>
      </c>
      <c r="R11" s="25">
        <v>86</v>
      </c>
      <c r="S11" s="25">
        <v>91</v>
      </c>
      <c r="T11" s="25">
        <v>84</v>
      </c>
      <c r="U11" s="25">
        <v>95</v>
      </c>
      <c r="V11" s="25">
        <v>93</v>
      </c>
      <c r="W11" s="25">
        <v>84</v>
      </c>
      <c r="X11" s="25">
        <v>83</v>
      </c>
      <c r="Y11" s="25">
        <v>83</v>
      </c>
      <c r="Z11" s="25">
        <v>95</v>
      </c>
      <c r="AA11" s="25">
        <v>95</v>
      </c>
      <c r="AB11" s="25">
        <v>94</v>
      </c>
      <c r="AC11" s="25">
        <v>97</v>
      </c>
      <c r="AD11" s="26">
        <f t="shared" si="0"/>
        <v>95.5</v>
      </c>
      <c r="AE11" s="26">
        <f t="shared" si="1"/>
        <v>53.5</v>
      </c>
      <c r="AF11" s="27">
        <f t="shared" si="2"/>
        <v>85.6728971962617</v>
      </c>
      <c r="AG11" s="62">
        <v>77</v>
      </c>
      <c r="AH11" s="50">
        <v>9</v>
      </c>
      <c r="AI11" s="50">
        <v>1.95</v>
      </c>
      <c r="AJ11" s="61">
        <f t="shared" si="3"/>
        <v>85.3210280373832</v>
      </c>
      <c r="AK11" s="50" t="str">
        <f>VLOOKUP(D11,[1]sheet1!$B$2:$C$666,2,0)</f>
        <v>3.327</v>
      </c>
      <c r="AL11" s="82" t="s">
        <v>46</v>
      </c>
    </row>
    <row r="12" ht="15" spans="1:39">
      <c r="A12" s="32">
        <v>9</v>
      </c>
      <c r="B12" s="32" t="s">
        <v>243</v>
      </c>
      <c r="C12" s="33" t="s">
        <v>260</v>
      </c>
      <c r="D12" s="32" t="s">
        <v>261</v>
      </c>
      <c r="E12" s="34">
        <v>86</v>
      </c>
      <c r="F12" s="34">
        <v>78</v>
      </c>
      <c r="G12" s="34">
        <v>95</v>
      </c>
      <c r="H12" s="34">
        <v>93</v>
      </c>
      <c r="I12" s="34">
        <v>87</v>
      </c>
      <c r="J12" s="34">
        <v>75</v>
      </c>
      <c r="K12" s="34">
        <v>80</v>
      </c>
      <c r="L12" s="34">
        <v>77</v>
      </c>
      <c r="M12" s="34">
        <v>46</v>
      </c>
      <c r="N12" s="34">
        <v>65</v>
      </c>
      <c r="O12" s="34">
        <v>97</v>
      </c>
      <c r="P12" s="34">
        <v>93</v>
      </c>
      <c r="Q12" s="34">
        <v>93</v>
      </c>
      <c r="R12" s="34">
        <v>90</v>
      </c>
      <c r="S12" s="34">
        <v>88</v>
      </c>
      <c r="T12" s="34">
        <v>82</v>
      </c>
      <c r="U12" s="34">
        <v>95</v>
      </c>
      <c r="V12" s="34">
        <v>88</v>
      </c>
      <c r="W12" s="34">
        <v>95</v>
      </c>
      <c r="X12" s="34">
        <v>88</v>
      </c>
      <c r="Y12" s="34">
        <v>87</v>
      </c>
      <c r="Z12" s="34">
        <v>95</v>
      </c>
      <c r="AA12" s="34">
        <v>85</v>
      </c>
      <c r="AB12" s="34">
        <v>96</v>
      </c>
      <c r="AC12" s="34">
        <v>92</v>
      </c>
      <c r="AD12" s="35">
        <f t="shared" si="0"/>
        <v>94</v>
      </c>
      <c r="AE12" s="35">
        <f t="shared" si="1"/>
        <v>53.5</v>
      </c>
      <c r="AF12" s="36">
        <f t="shared" si="2"/>
        <v>85.4953271028037</v>
      </c>
      <c r="AG12" s="67">
        <v>86.5</v>
      </c>
      <c r="AH12" s="39">
        <v>3</v>
      </c>
      <c r="AI12" s="39">
        <v>0.75</v>
      </c>
      <c r="AJ12" s="66">
        <f t="shared" si="3"/>
        <v>83.8717289719626</v>
      </c>
      <c r="AK12" s="39" t="str">
        <f>VLOOKUP(D12,[1]sheet1!$B$2:$C$666,2,0)</f>
        <v>3.112</v>
      </c>
      <c r="AL12" s="83"/>
      <c r="AM12" s="41" t="s">
        <v>93</v>
      </c>
    </row>
    <row r="13" ht="15" spans="1:39">
      <c r="A13" s="42">
        <v>10</v>
      </c>
      <c r="B13" s="42" t="s">
        <v>243</v>
      </c>
      <c r="C13" s="43" t="s">
        <v>262</v>
      </c>
      <c r="D13" s="42" t="s">
        <v>263</v>
      </c>
      <c r="E13" s="44">
        <v>75</v>
      </c>
      <c r="F13" s="44">
        <v>87</v>
      </c>
      <c r="G13" s="44">
        <v>93</v>
      </c>
      <c r="H13" s="44">
        <v>81</v>
      </c>
      <c r="I13" s="44">
        <v>90</v>
      </c>
      <c r="J13" s="44">
        <v>75</v>
      </c>
      <c r="K13" s="44">
        <v>70</v>
      </c>
      <c r="L13" s="44">
        <v>77</v>
      </c>
      <c r="M13" s="44">
        <v>76</v>
      </c>
      <c r="N13" s="44">
        <v>75</v>
      </c>
      <c r="O13" s="44">
        <v>98</v>
      </c>
      <c r="P13" s="44">
        <v>91</v>
      </c>
      <c r="Q13" s="44">
        <v>90</v>
      </c>
      <c r="R13" s="44">
        <v>84</v>
      </c>
      <c r="S13" s="44">
        <v>88</v>
      </c>
      <c r="T13" s="44">
        <v>82</v>
      </c>
      <c r="U13" s="44">
        <v>85</v>
      </c>
      <c r="V13" s="44">
        <v>84</v>
      </c>
      <c r="W13" s="44">
        <v>78</v>
      </c>
      <c r="X13" s="44">
        <v>77</v>
      </c>
      <c r="Y13" s="44">
        <v>90</v>
      </c>
      <c r="Z13" s="44">
        <v>75</v>
      </c>
      <c r="AA13" s="44">
        <v>95</v>
      </c>
      <c r="AB13" s="44">
        <v>96</v>
      </c>
      <c r="AC13" s="44">
        <v>91</v>
      </c>
      <c r="AD13" s="45">
        <f t="shared" si="0"/>
        <v>93.5</v>
      </c>
      <c r="AE13" s="45">
        <f t="shared" si="1"/>
        <v>53.5</v>
      </c>
      <c r="AF13" s="46">
        <f t="shared" si="2"/>
        <v>83.7196261682243</v>
      </c>
      <c r="AG13" s="58">
        <v>95</v>
      </c>
      <c r="AH13" s="31">
        <v>12</v>
      </c>
      <c r="AI13" s="31">
        <v>0.75</v>
      </c>
      <c r="AJ13" s="57">
        <f t="shared" si="3"/>
        <v>83.403738317757</v>
      </c>
      <c r="AK13" s="31" t="str">
        <f>VLOOKUP(D13,[1]sheet1!$B$2:$C$666,2,0)</f>
        <v>3.247</v>
      </c>
      <c r="AL13" s="21" t="s">
        <v>61</v>
      </c>
    </row>
    <row r="14" spans="1:39">
      <c r="A14" s="23">
        <v>11</v>
      </c>
      <c r="B14" s="23" t="s">
        <v>243</v>
      </c>
      <c r="C14" s="24" t="s">
        <v>264</v>
      </c>
      <c r="D14" s="23" t="s">
        <v>265</v>
      </c>
      <c r="E14" s="25">
        <v>77</v>
      </c>
      <c r="F14" s="25">
        <v>87</v>
      </c>
      <c r="G14" s="25">
        <v>87</v>
      </c>
      <c r="H14" s="25">
        <v>88</v>
      </c>
      <c r="I14" s="25">
        <v>81</v>
      </c>
      <c r="J14" s="25">
        <v>75</v>
      </c>
      <c r="K14" s="25">
        <v>68</v>
      </c>
      <c r="L14" s="25">
        <v>73</v>
      </c>
      <c r="M14" s="25">
        <v>74</v>
      </c>
      <c r="N14" s="25">
        <v>75</v>
      </c>
      <c r="O14" s="25">
        <v>77</v>
      </c>
      <c r="P14" s="25">
        <v>88</v>
      </c>
      <c r="Q14" s="25">
        <v>82</v>
      </c>
      <c r="R14" s="25">
        <v>93</v>
      </c>
      <c r="S14" s="25">
        <v>83</v>
      </c>
      <c r="T14" s="25">
        <v>78</v>
      </c>
      <c r="U14" s="25">
        <v>85</v>
      </c>
      <c r="V14" s="25">
        <v>97</v>
      </c>
      <c r="W14" s="25">
        <v>73</v>
      </c>
      <c r="X14" s="25">
        <v>79</v>
      </c>
      <c r="Y14" s="25">
        <v>80</v>
      </c>
      <c r="Z14" s="25">
        <v>75</v>
      </c>
      <c r="AA14" s="25">
        <v>85</v>
      </c>
      <c r="AB14" s="25">
        <v>94</v>
      </c>
      <c r="AC14" s="25">
        <v>99</v>
      </c>
      <c r="AD14" s="26">
        <f t="shared" si="0"/>
        <v>96.5</v>
      </c>
      <c r="AE14" s="26">
        <f t="shared" si="1"/>
        <v>53.5</v>
      </c>
      <c r="AF14" s="27">
        <f t="shared" si="2"/>
        <v>81.3364485981308</v>
      </c>
      <c r="AG14" s="62">
        <v>78</v>
      </c>
      <c r="AH14" s="50">
        <v>4</v>
      </c>
      <c r="AI14" s="50">
        <v>2.9</v>
      </c>
      <c r="AJ14" s="61">
        <f t="shared" si="3"/>
        <v>83.2355140186916</v>
      </c>
      <c r="AK14" s="50" t="str">
        <f>VLOOKUP(D14,[1]sheet1!$B$2:$C$666,2,0)</f>
        <v>2.980</v>
      </c>
      <c r="AL14" s="82" t="s">
        <v>61</v>
      </c>
    </row>
    <row r="15" spans="1:39">
      <c r="A15" s="23">
        <v>12</v>
      </c>
      <c r="B15" s="23" t="s">
        <v>266</v>
      </c>
      <c r="C15" s="24" t="s">
        <v>267</v>
      </c>
      <c r="D15" s="23" t="s">
        <v>268</v>
      </c>
      <c r="E15" s="25">
        <v>80</v>
      </c>
      <c r="F15" s="25">
        <v>83</v>
      </c>
      <c r="G15" s="25">
        <v>91</v>
      </c>
      <c r="H15" s="25">
        <v>92</v>
      </c>
      <c r="I15" s="25">
        <v>82</v>
      </c>
      <c r="J15" s="25">
        <v>85</v>
      </c>
      <c r="K15" s="25">
        <v>69</v>
      </c>
      <c r="L15" s="25">
        <v>62</v>
      </c>
      <c r="M15" s="25">
        <v>73</v>
      </c>
      <c r="N15" s="25">
        <v>75</v>
      </c>
      <c r="O15" s="25">
        <v>91</v>
      </c>
      <c r="P15" s="25">
        <v>89</v>
      </c>
      <c r="Q15" s="25">
        <v>79</v>
      </c>
      <c r="R15" s="25">
        <v>87</v>
      </c>
      <c r="S15" s="25">
        <v>88</v>
      </c>
      <c r="T15" s="25">
        <v>80</v>
      </c>
      <c r="U15" s="25">
        <v>95</v>
      </c>
      <c r="V15" s="25">
        <v>85</v>
      </c>
      <c r="W15" s="25">
        <v>79</v>
      </c>
      <c r="X15" s="25">
        <v>85</v>
      </c>
      <c r="Y15" s="25">
        <v>86</v>
      </c>
      <c r="Z15" s="25">
        <v>85</v>
      </c>
      <c r="AA15" s="25">
        <v>85</v>
      </c>
      <c r="AB15" s="25">
        <v>94</v>
      </c>
      <c r="AC15" s="25">
        <v>96</v>
      </c>
      <c r="AD15" s="26">
        <f t="shared" si="0"/>
        <v>95</v>
      </c>
      <c r="AE15" s="26">
        <f t="shared" si="1"/>
        <v>53.5</v>
      </c>
      <c r="AF15" s="27">
        <f t="shared" si="2"/>
        <v>82.9065420560748</v>
      </c>
      <c r="AG15" s="62">
        <v>84</v>
      </c>
      <c r="AH15" s="50">
        <v>14</v>
      </c>
      <c r="AI15" s="50">
        <v>1.25</v>
      </c>
      <c r="AJ15" s="61">
        <f t="shared" si="3"/>
        <v>83.1845794392523</v>
      </c>
      <c r="AK15" s="50" t="str">
        <f>VLOOKUP(D15,[1]sheet1!$B$2:$C$666,2,0)</f>
        <v>2.989</v>
      </c>
      <c r="AL15" s="82" t="s">
        <v>61</v>
      </c>
    </row>
    <row r="16" spans="1:39">
      <c r="A16" s="23">
        <v>13</v>
      </c>
      <c r="B16" s="23" t="s">
        <v>266</v>
      </c>
      <c r="C16" s="24" t="s">
        <v>269</v>
      </c>
      <c r="D16" s="23" t="s">
        <v>270</v>
      </c>
      <c r="E16" s="25">
        <v>78</v>
      </c>
      <c r="F16" s="25">
        <v>81</v>
      </c>
      <c r="G16" s="25">
        <v>97</v>
      </c>
      <c r="H16" s="25">
        <v>94</v>
      </c>
      <c r="I16" s="25">
        <v>76</v>
      </c>
      <c r="J16" s="25">
        <v>85</v>
      </c>
      <c r="K16" s="25">
        <v>78</v>
      </c>
      <c r="L16" s="25">
        <v>82</v>
      </c>
      <c r="M16" s="25">
        <v>84</v>
      </c>
      <c r="N16" s="25">
        <v>95</v>
      </c>
      <c r="O16" s="25">
        <v>98</v>
      </c>
      <c r="P16" s="25">
        <v>92</v>
      </c>
      <c r="Q16" s="25">
        <v>81</v>
      </c>
      <c r="R16" s="25">
        <v>82</v>
      </c>
      <c r="S16" s="25">
        <v>91</v>
      </c>
      <c r="T16" s="25">
        <v>86</v>
      </c>
      <c r="U16" s="25">
        <v>95</v>
      </c>
      <c r="V16" s="25">
        <v>98</v>
      </c>
      <c r="W16" s="25">
        <v>85</v>
      </c>
      <c r="X16" s="25">
        <v>85</v>
      </c>
      <c r="Y16" s="25">
        <v>84</v>
      </c>
      <c r="Z16" s="25">
        <v>85</v>
      </c>
      <c r="AA16" s="25">
        <v>95</v>
      </c>
      <c r="AB16" s="25">
        <v>92</v>
      </c>
      <c r="AC16" s="25">
        <v>92</v>
      </c>
      <c r="AD16" s="26">
        <f t="shared" si="0"/>
        <v>92</v>
      </c>
      <c r="AE16" s="26">
        <f t="shared" si="1"/>
        <v>53.5</v>
      </c>
      <c r="AF16" s="27">
        <f t="shared" si="2"/>
        <v>87.0093457943925</v>
      </c>
      <c r="AG16" s="62">
        <v>73.5</v>
      </c>
      <c r="AH16" s="50">
        <v>0</v>
      </c>
      <c r="AI16" s="50">
        <v>0.15</v>
      </c>
      <c r="AJ16" s="61">
        <f t="shared" si="3"/>
        <v>83.1315420560748</v>
      </c>
      <c r="AK16" s="50" t="str">
        <f>VLOOKUP(D16,[1]sheet1!$B$2:$C$666,2,0)</f>
        <v>3.503</v>
      </c>
      <c r="AL16" s="82" t="s">
        <v>61</v>
      </c>
    </row>
    <row r="17" spans="1:38">
      <c r="A17" s="23">
        <v>14</v>
      </c>
      <c r="B17" s="23" t="s">
        <v>243</v>
      </c>
      <c r="C17" s="24" t="s">
        <v>271</v>
      </c>
      <c r="D17" s="23" t="s">
        <v>272</v>
      </c>
      <c r="E17" s="25">
        <v>77</v>
      </c>
      <c r="F17" s="25">
        <v>90</v>
      </c>
      <c r="G17" s="25">
        <v>96</v>
      </c>
      <c r="H17" s="25">
        <v>89</v>
      </c>
      <c r="I17" s="25">
        <v>83</v>
      </c>
      <c r="J17" s="25">
        <v>75</v>
      </c>
      <c r="K17" s="25">
        <v>87</v>
      </c>
      <c r="L17" s="25">
        <v>76</v>
      </c>
      <c r="M17" s="25">
        <v>87</v>
      </c>
      <c r="N17" s="25">
        <v>85</v>
      </c>
      <c r="O17" s="25">
        <v>81</v>
      </c>
      <c r="P17" s="25">
        <v>78</v>
      </c>
      <c r="Q17" s="25">
        <v>83</v>
      </c>
      <c r="R17" s="25">
        <v>82</v>
      </c>
      <c r="S17" s="25">
        <v>88</v>
      </c>
      <c r="T17" s="25">
        <v>77</v>
      </c>
      <c r="U17" s="25">
        <v>85</v>
      </c>
      <c r="V17" s="25">
        <v>85</v>
      </c>
      <c r="W17" s="25">
        <v>71</v>
      </c>
      <c r="X17" s="25">
        <v>83</v>
      </c>
      <c r="Y17" s="25">
        <v>70</v>
      </c>
      <c r="Z17" s="25">
        <v>95</v>
      </c>
      <c r="AA17" s="25">
        <v>85</v>
      </c>
      <c r="AB17" s="25">
        <v>97</v>
      </c>
      <c r="AC17" s="25">
        <v>65</v>
      </c>
      <c r="AD17" s="26">
        <f t="shared" si="0"/>
        <v>81</v>
      </c>
      <c r="AE17" s="26">
        <f t="shared" si="1"/>
        <v>53.5</v>
      </c>
      <c r="AF17" s="27">
        <f t="shared" si="2"/>
        <v>82.2710280373832</v>
      </c>
      <c r="AG17" s="62">
        <v>70.5</v>
      </c>
      <c r="AH17" s="50">
        <v>4</v>
      </c>
      <c r="AI17" s="50">
        <v>4.75</v>
      </c>
      <c r="AJ17" s="61">
        <f t="shared" si="3"/>
        <v>82.2647196261682</v>
      </c>
      <c r="AK17" s="50" t="str">
        <f>VLOOKUP(D17,[1]sheet1!$B$2:$C$666,2,0)</f>
        <v>2.791</v>
      </c>
      <c r="AL17" s="82"/>
    </row>
    <row r="18" spans="1:38">
      <c r="A18" s="23">
        <v>15</v>
      </c>
      <c r="B18" s="23" t="s">
        <v>266</v>
      </c>
      <c r="C18" s="24" t="s">
        <v>273</v>
      </c>
      <c r="D18" s="23" t="s">
        <v>274</v>
      </c>
      <c r="E18" s="25">
        <v>71</v>
      </c>
      <c r="F18" s="25">
        <v>81</v>
      </c>
      <c r="G18" s="25">
        <v>92</v>
      </c>
      <c r="H18" s="25">
        <v>89</v>
      </c>
      <c r="I18" s="25">
        <v>81</v>
      </c>
      <c r="J18" s="25">
        <v>85</v>
      </c>
      <c r="K18" s="25">
        <v>71</v>
      </c>
      <c r="L18" s="25">
        <v>74</v>
      </c>
      <c r="M18" s="25">
        <v>69</v>
      </c>
      <c r="N18" s="25">
        <v>75</v>
      </c>
      <c r="O18" s="25">
        <v>90</v>
      </c>
      <c r="P18" s="25">
        <v>92</v>
      </c>
      <c r="Q18" s="25">
        <v>70</v>
      </c>
      <c r="R18" s="25">
        <v>88</v>
      </c>
      <c r="S18" s="25">
        <v>81</v>
      </c>
      <c r="T18" s="25">
        <v>79</v>
      </c>
      <c r="U18" s="25">
        <v>95</v>
      </c>
      <c r="V18" s="25">
        <v>89</v>
      </c>
      <c r="W18" s="25">
        <v>75</v>
      </c>
      <c r="X18" s="25">
        <v>86</v>
      </c>
      <c r="Y18" s="25">
        <v>66</v>
      </c>
      <c r="Z18" s="25">
        <v>85</v>
      </c>
      <c r="AA18" s="25">
        <v>85</v>
      </c>
      <c r="AB18" s="25">
        <v>96</v>
      </c>
      <c r="AC18" s="25">
        <v>96</v>
      </c>
      <c r="AD18" s="26">
        <f t="shared" si="0"/>
        <v>96</v>
      </c>
      <c r="AE18" s="26">
        <f t="shared" si="1"/>
        <v>53.5</v>
      </c>
      <c r="AF18" s="27">
        <f t="shared" si="2"/>
        <v>81.1308411214953</v>
      </c>
      <c r="AG18" s="62">
        <v>80.5</v>
      </c>
      <c r="AH18" s="50">
        <v>3</v>
      </c>
      <c r="AI18" s="50">
        <v>1.75</v>
      </c>
      <c r="AJ18" s="61">
        <f t="shared" si="3"/>
        <v>81.9165887850467</v>
      </c>
      <c r="AK18" s="50" t="str">
        <f>VLOOKUP(D18,[1]sheet1!$B$2:$C$666,2,0)</f>
        <v>3.111</v>
      </c>
      <c r="AL18" s="82" t="s">
        <v>61</v>
      </c>
    </row>
    <row r="19" spans="1:38">
      <c r="A19" s="23">
        <v>16</v>
      </c>
      <c r="B19" s="23" t="s">
        <v>266</v>
      </c>
      <c r="C19" s="24" t="s">
        <v>275</v>
      </c>
      <c r="D19" s="23" t="s">
        <v>276</v>
      </c>
      <c r="E19" s="25">
        <v>81</v>
      </c>
      <c r="F19" s="25">
        <v>93</v>
      </c>
      <c r="G19" s="25">
        <v>92</v>
      </c>
      <c r="H19" s="25">
        <v>87</v>
      </c>
      <c r="I19" s="25">
        <v>80</v>
      </c>
      <c r="J19" s="25">
        <v>85</v>
      </c>
      <c r="K19" s="25">
        <v>69</v>
      </c>
      <c r="L19" s="25">
        <v>77</v>
      </c>
      <c r="M19" s="25">
        <v>82</v>
      </c>
      <c r="N19" s="25">
        <v>85</v>
      </c>
      <c r="O19" s="25">
        <v>83</v>
      </c>
      <c r="P19" s="25">
        <v>94</v>
      </c>
      <c r="Q19" s="25">
        <v>85</v>
      </c>
      <c r="R19" s="25">
        <v>83</v>
      </c>
      <c r="S19" s="25">
        <v>91</v>
      </c>
      <c r="T19" s="25">
        <v>80</v>
      </c>
      <c r="U19" s="25">
        <v>95</v>
      </c>
      <c r="V19" s="25">
        <v>83</v>
      </c>
      <c r="W19" s="25">
        <v>80</v>
      </c>
      <c r="X19" s="25">
        <v>89</v>
      </c>
      <c r="Y19" s="25">
        <v>83</v>
      </c>
      <c r="Z19" s="25">
        <v>85</v>
      </c>
      <c r="AA19" s="25">
        <v>85</v>
      </c>
      <c r="AB19" s="25">
        <v>91</v>
      </c>
      <c r="AC19" s="25">
        <v>90</v>
      </c>
      <c r="AD19" s="26">
        <f t="shared" si="0"/>
        <v>90.5</v>
      </c>
      <c r="AE19" s="26">
        <f t="shared" si="1"/>
        <v>53.5</v>
      </c>
      <c r="AF19" s="27">
        <f t="shared" si="2"/>
        <v>84.7943925233645</v>
      </c>
      <c r="AG19" s="62">
        <v>79.5</v>
      </c>
      <c r="AH19" s="50">
        <v>0</v>
      </c>
      <c r="AI19" s="50">
        <v>0.25</v>
      </c>
      <c r="AJ19" s="61">
        <f t="shared" si="3"/>
        <v>81.6810747663551</v>
      </c>
      <c r="AK19" s="50" t="str">
        <f>VLOOKUP(D19,[1]sheet1!$B$2:$C$666,2,0)</f>
        <v>3.098</v>
      </c>
      <c r="AL19" s="82" t="s">
        <v>61</v>
      </c>
    </row>
    <row r="20" spans="1:38">
      <c r="A20" s="23">
        <v>17</v>
      </c>
      <c r="B20" s="23" t="s">
        <v>266</v>
      </c>
      <c r="C20" s="24" t="s">
        <v>277</v>
      </c>
      <c r="D20" s="23" t="s">
        <v>278</v>
      </c>
      <c r="E20" s="25">
        <v>74</v>
      </c>
      <c r="F20" s="25">
        <v>95</v>
      </c>
      <c r="G20" s="25">
        <v>92</v>
      </c>
      <c r="H20" s="25">
        <v>92</v>
      </c>
      <c r="I20" s="25">
        <v>83</v>
      </c>
      <c r="J20" s="25">
        <v>85</v>
      </c>
      <c r="K20" s="25">
        <v>88</v>
      </c>
      <c r="L20" s="25">
        <v>80</v>
      </c>
      <c r="M20" s="25">
        <v>79</v>
      </c>
      <c r="N20" s="25">
        <v>65</v>
      </c>
      <c r="O20" s="25">
        <v>92</v>
      </c>
      <c r="P20" s="25">
        <v>94</v>
      </c>
      <c r="Q20" s="25">
        <v>69</v>
      </c>
      <c r="R20" s="25">
        <v>79</v>
      </c>
      <c r="S20" s="25">
        <v>86</v>
      </c>
      <c r="T20" s="25">
        <v>82</v>
      </c>
      <c r="U20" s="25">
        <v>95</v>
      </c>
      <c r="V20" s="25">
        <v>91</v>
      </c>
      <c r="W20" s="25">
        <v>84</v>
      </c>
      <c r="X20" s="25">
        <v>88</v>
      </c>
      <c r="Y20" s="25">
        <v>86</v>
      </c>
      <c r="Z20" s="25">
        <v>85</v>
      </c>
      <c r="AA20" s="25">
        <v>85</v>
      </c>
      <c r="AB20" s="25">
        <v>87</v>
      </c>
      <c r="AC20" s="25">
        <v>90</v>
      </c>
      <c r="AD20" s="26">
        <f t="shared" si="0"/>
        <v>88.5</v>
      </c>
      <c r="AE20" s="26">
        <f t="shared" si="1"/>
        <v>53.5</v>
      </c>
      <c r="AF20" s="27">
        <f t="shared" si="2"/>
        <v>85.0934579439252</v>
      </c>
      <c r="AG20" s="62">
        <v>72</v>
      </c>
      <c r="AH20" s="50">
        <v>0</v>
      </c>
      <c r="AI20" s="50">
        <v>0</v>
      </c>
      <c r="AJ20" s="61">
        <f t="shared" si="3"/>
        <v>80.8654205607477</v>
      </c>
      <c r="AK20" s="50" t="str">
        <f>VLOOKUP(D20,[1]sheet1!$B$2:$C$666,2,0)</f>
        <v>3.200</v>
      </c>
      <c r="AL20" s="82" t="s">
        <v>61</v>
      </c>
    </row>
    <row r="21" spans="1:38">
      <c r="A21" s="23">
        <v>18</v>
      </c>
      <c r="B21" s="23" t="s">
        <v>266</v>
      </c>
      <c r="C21" s="24" t="s">
        <v>279</v>
      </c>
      <c r="D21" s="23" t="s">
        <v>280</v>
      </c>
      <c r="E21" s="25">
        <v>77</v>
      </c>
      <c r="F21" s="25">
        <v>86</v>
      </c>
      <c r="G21" s="25">
        <v>91</v>
      </c>
      <c r="H21" s="25">
        <v>80</v>
      </c>
      <c r="I21" s="25">
        <v>74</v>
      </c>
      <c r="J21" s="25">
        <v>85</v>
      </c>
      <c r="K21" s="25">
        <v>76</v>
      </c>
      <c r="L21" s="25">
        <v>66</v>
      </c>
      <c r="M21" s="25">
        <v>72</v>
      </c>
      <c r="N21" s="25">
        <v>85</v>
      </c>
      <c r="O21" s="25">
        <v>90</v>
      </c>
      <c r="P21" s="25">
        <v>96</v>
      </c>
      <c r="Q21" s="25">
        <v>82</v>
      </c>
      <c r="R21" s="25">
        <v>74</v>
      </c>
      <c r="S21" s="25">
        <v>72</v>
      </c>
      <c r="T21" s="25">
        <v>79</v>
      </c>
      <c r="U21" s="25">
        <v>75</v>
      </c>
      <c r="V21" s="25">
        <v>91</v>
      </c>
      <c r="W21" s="25">
        <v>77</v>
      </c>
      <c r="X21" s="25">
        <v>80</v>
      </c>
      <c r="Y21" s="25">
        <v>72</v>
      </c>
      <c r="Z21" s="25">
        <v>95</v>
      </c>
      <c r="AA21" s="25">
        <v>85</v>
      </c>
      <c r="AB21" s="25">
        <v>97</v>
      </c>
      <c r="AC21" s="25">
        <v>93</v>
      </c>
      <c r="AD21" s="26">
        <f t="shared" si="0"/>
        <v>95</v>
      </c>
      <c r="AE21" s="26">
        <f t="shared" si="1"/>
        <v>53.5</v>
      </c>
      <c r="AF21" s="27">
        <f t="shared" si="2"/>
        <v>81.392523364486</v>
      </c>
      <c r="AG21" s="62">
        <v>68.5</v>
      </c>
      <c r="AH21" s="50">
        <v>0</v>
      </c>
      <c r="AI21" s="50">
        <v>0.25</v>
      </c>
      <c r="AJ21" s="61">
        <f t="shared" si="3"/>
        <v>79.6497663551402</v>
      </c>
      <c r="AK21" s="50" t="str">
        <f>VLOOKUP(D21,[1]sheet1!$B$2:$C$666,2,0)</f>
        <v>3.086</v>
      </c>
      <c r="AL21" s="82" t="s">
        <v>61</v>
      </c>
    </row>
    <row r="22" spans="1:38">
      <c r="A22" s="23">
        <v>19</v>
      </c>
      <c r="B22" s="23" t="s">
        <v>243</v>
      </c>
      <c r="C22" s="24" t="s">
        <v>281</v>
      </c>
      <c r="D22" s="23" t="s">
        <v>282</v>
      </c>
      <c r="E22" s="25">
        <v>74</v>
      </c>
      <c r="F22" s="25">
        <v>71</v>
      </c>
      <c r="G22" s="25">
        <v>82</v>
      </c>
      <c r="H22" s="25">
        <v>79</v>
      </c>
      <c r="I22" s="25">
        <v>70</v>
      </c>
      <c r="J22" s="25">
        <v>65</v>
      </c>
      <c r="K22" s="25">
        <v>63</v>
      </c>
      <c r="L22" s="25">
        <v>79</v>
      </c>
      <c r="M22" s="25">
        <v>67</v>
      </c>
      <c r="N22" s="25">
        <v>95</v>
      </c>
      <c r="O22" s="25">
        <v>94</v>
      </c>
      <c r="P22" s="25">
        <v>68</v>
      </c>
      <c r="Q22" s="25">
        <v>66</v>
      </c>
      <c r="R22" s="25">
        <v>85</v>
      </c>
      <c r="S22" s="25">
        <v>88</v>
      </c>
      <c r="T22" s="25">
        <v>72</v>
      </c>
      <c r="U22" s="25">
        <v>85</v>
      </c>
      <c r="V22" s="25">
        <v>24</v>
      </c>
      <c r="W22" s="25">
        <v>66</v>
      </c>
      <c r="X22" s="25">
        <v>63</v>
      </c>
      <c r="Y22" s="25">
        <v>69</v>
      </c>
      <c r="Z22" s="25">
        <v>75</v>
      </c>
      <c r="AA22" s="25">
        <v>95</v>
      </c>
      <c r="AB22" s="25">
        <v>100</v>
      </c>
      <c r="AC22" s="25">
        <v>99</v>
      </c>
      <c r="AD22" s="26">
        <f t="shared" si="0"/>
        <v>99.5</v>
      </c>
      <c r="AE22" s="26">
        <f t="shared" si="1"/>
        <v>53.5</v>
      </c>
      <c r="AF22" s="27">
        <f t="shared" si="2"/>
        <v>71.6448598130841</v>
      </c>
      <c r="AG22" s="62">
        <v>75.5</v>
      </c>
      <c r="AH22" s="50">
        <v>12</v>
      </c>
      <c r="AI22" s="50">
        <v>5</v>
      </c>
      <c r="AJ22" s="61">
        <f t="shared" si="3"/>
        <v>79.4264018691589</v>
      </c>
      <c r="AK22" s="50" t="str">
        <f>VLOOKUP(D22,[1]sheet1!$B$2:$C$666,2,0)</f>
        <v>2.582</v>
      </c>
      <c r="AL22" s="82"/>
    </row>
    <row r="23" spans="1:38">
      <c r="A23" s="23">
        <v>20</v>
      </c>
      <c r="B23" s="23" t="s">
        <v>243</v>
      </c>
      <c r="C23" s="24" t="s">
        <v>283</v>
      </c>
      <c r="D23" s="23" t="s">
        <v>284</v>
      </c>
      <c r="E23" s="25">
        <v>80</v>
      </c>
      <c r="F23" s="25">
        <v>86</v>
      </c>
      <c r="G23" s="25">
        <v>90</v>
      </c>
      <c r="H23" s="25">
        <v>88</v>
      </c>
      <c r="I23" s="25">
        <v>89</v>
      </c>
      <c r="J23" s="25">
        <v>75</v>
      </c>
      <c r="K23" s="25">
        <v>86</v>
      </c>
      <c r="L23" s="25">
        <v>69</v>
      </c>
      <c r="M23" s="25">
        <v>52</v>
      </c>
      <c r="N23" s="25">
        <v>65</v>
      </c>
      <c r="O23" s="25">
        <v>90</v>
      </c>
      <c r="P23" s="25">
        <v>91</v>
      </c>
      <c r="Q23" s="25">
        <v>85</v>
      </c>
      <c r="R23" s="25">
        <v>87</v>
      </c>
      <c r="S23" s="25">
        <v>88</v>
      </c>
      <c r="T23" s="25">
        <v>87</v>
      </c>
      <c r="U23" s="25">
        <v>85</v>
      </c>
      <c r="V23" s="25">
        <v>89</v>
      </c>
      <c r="W23" s="25">
        <v>80</v>
      </c>
      <c r="X23" s="25">
        <v>81</v>
      </c>
      <c r="Y23" s="25">
        <v>77</v>
      </c>
      <c r="Z23" s="25">
        <v>75</v>
      </c>
      <c r="AA23" s="25">
        <v>85</v>
      </c>
      <c r="AB23" s="25">
        <v>88</v>
      </c>
      <c r="AC23" s="25">
        <v>87</v>
      </c>
      <c r="AD23" s="26">
        <f t="shared" si="0"/>
        <v>87.5</v>
      </c>
      <c r="AE23" s="26">
        <f t="shared" si="1"/>
        <v>53.5</v>
      </c>
      <c r="AF23" s="27">
        <f t="shared" si="2"/>
        <v>82.2336448598131</v>
      </c>
      <c r="AG23" s="62">
        <v>78</v>
      </c>
      <c r="AH23" s="50">
        <v>6</v>
      </c>
      <c r="AI23" s="50">
        <v>0</v>
      </c>
      <c r="AJ23" s="61">
        <f t="shared" si="3"/>
        <v>79.2635514018692</v>
      </c>
      <c r="AK23" s="50" t="str">
        <f>VLOOKUP(D23,[1]sheet1!$B$2:$C$666,2,0)</f>
        <v>2.895</v>
      </c>
      <c r="AL23" s="82"/>
    </row>
    <row r="24" spans="1:38">
      <c r="A24" s="23">
        <v>21</v>
      </c>
      <c r="B24" s="23" t="s">
        <v>243</v>
      </c>
      <c r="C24" s="24" t="s">
        <v>285</v>
      </c>
      <c r="D24" s="23" t="s">
        <v>286</v>
      </c>
      <c r="E24" s="25">
        <v>85</v>
      </c>
      <c r="F24" s="25">
        <v>71</v>
      </c>
      <c r="G24" s="25">
        <v>86</v>
      </c>
      <c r="H24" s="25">
        <v>89</v>
      </c>
      <c r="I24" s="25">
        <v>72</v>
      </c>
      <c r="J24" s="25">
        <v>75</v>
      </c>
      <c r="K24" s="25">
        <v>70</v>
      </c>
      <c r="L24" s="25">
        <v>77</v>
      </c>
      <c r="M24" s="25">
        <v>51</v>
      </c>
      <c r="N24" s="25">
        <v>75</v>
      </c>
      <c r="O24" s="25">
        <v>85</v>
      </c>
      <c r="P24" s="25">
        <v>85</v>
      </c>
      <c r="Q24" s="25">
        <v>89</v>
      </c>
      <c r="R24" s="25">
        <v>77</v>
      </c>
      <c r="S24" s="25">
        <v>83</v>
      </c>
      <c r="T24" s="25">
        <v>73</v>
      </c>
      <c r="U24" s="25">
        <v>75</v>
      </c>
      <c r="V24" s="25">
        <v>79</v>
      </c>
      <c r="W24" s="25">
        <v>68</v>
      </c>
      <c r="X24" s="25">
        <v>73</v>
      </c>
      <c r="Y24" s="25">
        <v>78</v>
      </c>
      <c r="Z24" s="25">
        <v>85</v>
      </c>
      <c r="AA24" s="25">
        <v>85</v>
      </c>
      <c r="AB24" s="25">
        <v>98</v>
      </c>
      <c r="AC24" s="25">
        <v>98</v>
      </c>
      <c r="AD24" s="26">
        <f t="shared" si="0"/>
        <v>98</v>
      </c>
      <c r="AE24" s="26">
        <f t="shared" si="1"/>
        <v>53.5</v>
      </c>
      <c r="AF24" s="27">
        <f t="shared" si="2"/>
        <v>77.4859813084112</v>
      </c>
      <c r="AG24" s="62">
        <v>78</v>
      </c>
      <c r="AH24" s="50">
        <v>7</v>
      </c>
      <c r="AI24" s="50">
        <v>1</v>
      </c>
      <c r="AJ24" s="61">
        <f t="shared" si="3"/>
        <v>79.0901869158878</v>
      </c>
      <c r="AK24" s="50" t="str">
        <f>VLOOKUP(D24,[1]sheet1!$B$2:$C$666,2,0)</f>
        <v>2.673</v>
      </c>
      <c r="AL24" s="82"/>
    </row>
    <row r="25" spans="1:38">
      <c r="A25" s="23">
        <v>22</v>
      </c>
      <c r="B25" s="23" t="s">
        <v>266</v>
      </c>
      <c r="C25" s="24" t="s">
        <v>287</v>
      </c>
      <c r="D25" s="23" t="s">
        <v>288</v>
      </c>
      <c r="E25" s="25">
        <v>75</v>
      </c>
      <c r="F25" s="25">
        <v>82</v>
      </c>
      <c r="G25" s="25">
        <v>90</v>
      </c>
      <c r="H25" s="25">
        <v>85</v>
      </c>
      <c r="I25" s="25">
        <v>79</v>
      </c>
      <c r="J25" s="25">
        <v>85</v>
      </c>
      <c r="K25" s="25">
        <v>66</v>
      </c>
      <c r="L25" s="25">
        <v>81</v>
      </c>
      <c r="M25" s="25">
        <v>68</v>
      </c>
      <c r="N25" s="25">
        <v>85</v>
      </c>
      <c r="O25" s="25">
        <v>91</v>
      </c>
      <c r="P25" s="25">
        <v>84</v>
      </c>
      <c r="Q25" s="25">
        <v>83</v>
      </c>
      <c r="R25" s="25">
        <v>89</v>
      </c>
      <c r="S25" s="25">
        <v>91</v>
      </c>
      <c r="T25" s="25">
        <v>72</v>
      </c>
      <c r="U25" s="25">
        <v>85</v>
      </c>
      <c r="V25" s="25">
        <v>79</v>
      </c>
      <c r="W25" s="25">
        <v>77</v>
      </c>
      <c r="X25" s="25">
        <v>81</v>
      </c>
      <c r="Y25" s="25">
        <v>78</v>
      </c>
      <c r="Z25" s="25">
        <v>85</v>
      </c>
      <c r="AA25" s="25">
        <v>85</v>
      </c>
      <c r="AB25" s="25">
        <v>88</v>
      </c>
      <c r="AC25" s="25">
        <v>91</v>
      </c>
      <c r="AD25" s="26">
        <f t="shared" si="0"/>
        <v>89.5</v>
      </c>
      <c r="AE25" s="26">
        <f t="shared" si="1"/>
        <v>53.5</v>
      </c>
      <c r="AF25" s="27">
        <f t="shared" si="2"/>
        <v>81.2056074766355</v>
      </c>
      <c r="AG25" s="62">
        <v>75</v>
      </c>
      <c r="AH25" s="50">
        <v>5</v>
      </c>
      <c r="AI25" s="50">
        <v>0.25</v>
      </c>
      <c r="AJ25" s="61">
        <f t="shared" si="3"/>
        <v>78.9939252336449</v>
      </c>
      <c r="AK25" s="50" t="str">
        <f>VLOOKUP(D25,[1]sheet1!$B$2:$C$666,2,0)</f>
        <v>2.857</v>
      </c>
      <c r="AL25" s="82"/>
    </row>
    <row r="26" spans="1:38">
      <c r="A26" s="23">
        <v>23</v>
      </c>
      <c r="B26" s="23" t="s">
        <v>266</v>
      </c>
      <c r="C26" s="24" t="s">
        <v>289</v>
      </c>
      <c r="D26" s="23" t="s">
        <v>290</v>
      </c>
      <c r="E26" s="25">
        <v>71</v>
      </c>
      <c r="F26" s="25">
        <v>81</v>
      </c>
      <c r="G26" s="25">
        <v>87</v>
      </c>
      <c r="H26" s="25">
        <v>86</v>
      </c>
      <c r="I26" s="25">
        <v>78</v>
      </c>
      <c r="J26" s="25">
        <v>75</v>
      </c>
      <c r="K26" s="25">
        <v>71</v>
      </c>
      <c r="L26" s="25">
        <v>72</v>
      </c>
      <c r="M26" s="25">
        <v>77</v>
      </c>
      <c r="N26" s="25">
        <v>65</v>
      </c>
      <c r="O26" s="25">
        <v>72</v>
      </c>
      <c r="P26" s="25">
        <v>75</v>
      </c>
      <c r="Q26" s="25">
        <v>81</v>
      </c>
      <c r="R26" s="25">
        <v>89</v>
      </c>
      <c r="S26" s="25">
        <v>91</v>
      </c>
      <c r="T26" s="25">
        <v>68</v>
      </c>
      <c r="U26" s="25">
        <v>95</v>
      </c>
      <c r="V26" s="25">
        <v>73</v>
      </c>
      <c r="W26" s="25">
        <v>84</v>
      </c>
      <c r="X26" s="25">
        <v>85</v>
      </c>
      <c r="Y26" s="25">
        <v>72</v>
      </c>
      <c r="Z26" s="25">
        <v>85</v>
      </c>
      <c r="AA26" s="25">
        <v>85</v>
      </c>
      <c r="AB26" s="25">
        <v>92</v>
      </c>
      <c r="AC26" s="25">
        <v>89</v>
      </c>
      <c r="AD26" s="26">
        <f t="shared" si="0"/>
        <v>90.5</v>
      </c>
      <c r="AE26" s="26">
        <f t="shared" si="1"/>
        <v>53.5</v>
      </c>
      <c r="AF26" s="27">
        <f t="shared" si="2"/>
        <v>78.4205607476636</v>
      </c>
      <c r="AG26" s="62">
        <v>86.5</v>
      </c>
      <c r="AH26" s="50">
        <v>0</v>
      </c>
      <c r="AI26" s="50">
        <v>1.5</v>
      </c>
      <c r="AJ26" s="61">
        <f t="shared" si="3"/>
        <v>78.8193925233645</v>
      </c>
      <c r="AK26" s="50" t="str">
        <f>VLOOKUP(D26,[1]sheet1!$B$2:$C$666,2,0)</f>
        <v>2.580</v>
      </c>
      <c r="AL26" s="82"/>
    </row>
    <row r="27" spans="1:38">
      <c r="A27" s="23">
        <v>24</v>
      </c>
      <c r="B27" s="23" t="s">
        <v>243</v>
      </c>
      <c r="C27" s="24" t="s">
        <v>291</v>
      </c>
      <c r="D27" s="23" t="s">
        <v>292</v>
      </c>
      <c r="E27" s="25">
        <v>74</v>
      </c>
      <c r="F27" s="25">
        <v>71</v>
      </c>
      <c r="G27" s="25">
        <v>75</v>
      </c>
      <c r="H27" s="25">
        <v>86</v>
      </c>
      <c r="I27" s="25">
        <v>72</v>
      </c>
      <c r="J27" s="25">
        <v>75</v>
      </c>
      <c r="K27" s="25">
        <v>77</v>
      </c>
      <c r="L27" s="25">
        <v>75</v>
      </c>
      <c r="M27" s="25">
        <v>77</v>
      </c>
      <c r="N27" s="25">
        <v>95</v>
      </c>
      <c r="O27" s="25">
        <v>90</v>
      </c>
      <c r="P27" s="25">
        <v>84</v>
      </c>
      <c r="Q27" s="25">
        <v>75</v>
      </c>
      <c r="R27" s="25">
        <v>79</v>
      </c>
      <c r="S27" s="25">
        <v>70</v>
      </c>
      <c r="T27" s="25">
        <v>78</v>
      </c>
      <c r="U27" s="25">
        <v>95</v>
      </c>
      <c r="V27" s="25">
        <v>77</v>
      </c>
      <c r="W27" s="25">
        <v>75</v>
      </c>
      <c r="X27" s="25">
        <v>62</v>
      </c>
      <c r="Y27" s="25">
        <v>73</v>
      </c>
      <c r="Z27" s="25">
        <v>95</v>
      </c>
      <c r="AA27" s="25">
        <v>85</v>
      </c>
      <c r="AB27" s="25">
        <v>88</v>
      </c>
      <c r="AC27" s="25">
        <v>92</v>
      </c>
      <c r="AD27" s="26">
        <f t="shared" si="0"/>
        <v>90</v>
      </c>
      <c r="AE27" s="26">
        <f t="shared" si="1"/>
        <v>53.5</v>
      </c>
      <c r="AF27" s="27">
        <f t="shared" si="2"/>
        <v>78.3644859813084</v>
      </c>
      <c r="AG27" s="62">
        <v>88.5</v>
      </c>
      <c r="AH27" s="50">
        <v>0</v>
      </c>
      <c r="AI27" s="50">
        <v>1.2</v>
      </c>
      <c r="AJ27" s="61">
        <f t="shared" si="3"/>
        <v>78.4801401869159</v>
      </c>
      <c r="AK27" s="50" t="str">
        <f>VLOOKUP(D27,[1]sheet1!$B$2:$C$666,2,0)</f>
        <v>2.619</v>
      </c>
      <c r="AL27" s="82"/>
    </row>
    <row r="28" spans="1:38">
      <c r="A28" s="23">
        <v>25</v>
      </c>
      <c r="B28" s="23" t="s">
        <v>243</v>
      </c>
      <c r="C28" s="24" t="s">
        <v>293</v>
      </c>
      <c r="D28" s="23" t="s">
        <v>294</v>
      </c>
      <c r="E28" s="25">
        <v>81</v>
      </c>
      <c r="F28" s="25">
        <v>92</v>
      </c>
      <c r="G28" s="25">
        <v>90</v>
      </c>
      <c r="H28" s="25">
        <v>90</v>
      </c>
      <c r="I28" s="25">
        <v>79</v>
      </c>
      <c r="J28" s="25">
        <v>75</v>
      </c>
      <c r="K28" s="25">
        <v>88</v>
      </c>
      <c r="L28" s="25">
        <v>81</v>
      </c>
      <c r="M28" s="25">
        <v>85</v>
      </c>
      <c r="N28" s="25">
        <v>65</v>
      </c>
      <c r="O28" s="25">
        <v>88</v>
      </c>
      <c r="P28" s="25">
        <v>75</v>
      </c>
      <c r="Q28" s="25">
        <v>81</v>
      </c>
      <c r="R28" s="25">
        <v>84</v>
      </c>
      <c r="S28" s="25">
        <v>88</v>
      </c>
      <c r="T28" s="25">
        <v>78</v>
      </c>
      <c r="U28" s="25">
        <v>75</v>
      </c>
      <c r="V28" s="25">
        <v>75</v>
      </c>
      <c r="W28" s="25">
        <v>72</v>
      </c>
      <c r="X28" s="25">
        <v>72</v>
      </c>
      <c r="Y28" s="25">
        <v>77</v>
      </c>
      <c r="Z28" s="25">
        <v>85</v>
      </c>
      <c r="AA28" s="25">
        <v>85</v>
      </c>
      <c r="AB28" s="25">
        <v>86</v>
      </c>
      <c r="AC28" s="25">
        <v>88</v>
      </c>
      <c r="AD28" s="26">
        <f t="shared" si="0"/>
        <v>87</v>
      </c>
      <c r="AE28" s="26">
        <f t="shared" si="1"/>
        <v>53.5</v>
      </c>
      <c r="AF28" s="27">
        <f t="shared" si="2"/>
        <v>80.2897196261682</v>
      </c>
      <c r="AG28" s="62">
        <v>92</v>
      </c>
      <c r="AH28" s="50">
        <v>0</v>
      </c>
      <c r="AI28" s="50">
        <v>0</v>
      </c>
      <c r="AJ28" s="61">
        <f t="shared" si="3"/>
        <v>78.2028037383177</v>
      </c>
      <c r="AK28" s="50" t="str">
        <f>VLOOKUP(D28,[1]sheet1!$B$2:$C$666,2,0)</f>
        <v>2.917</v>
      </c>
      <c r="AL28" s="82"/>
    </row>
    <row r="29" spans="1:38">
      <c r="A29" s="23">
        <v>26</v>
      </c>
      <c r="B29" s="23" t="s">
        <v>266</v>
      </c>
      <c r="C29" s="24" t="s">
        <v>295</v>
      </c>
      <c r="D29" s="23" t="s">
        <v>296</v>
      </c>
      <c r="E29" s="25">
        <v>75</v>
      </c>
      <c r="F29" s="25">
        <v>87</v>
      </c>
      <c r="G29" s="25">
        <v>93</v>
      </c>
      <c r="H29" s="25">
        <v>92</v>
      </c>
      <c r="I29" s="25">
        <v>79</v>
      </c>
      <c r="J29" s="25">
        <v>85</v>
      </c>
      <c r="K29" s="25">
        <v>79</v>
      </c>
      <c r="L29" s="25">
        <v>72</v>
      </c>
      <c r="M29" s="25">
        <v>75</v>
      </c>
      <c r="N29" s="25">
        <v>65</v>
      </c>
      <c r="O29" s="25">
        <v>77</v>
      </c>
      <c r="P29" s="25">
        <v>89</v>
      </c>
      <c r="Q29" s="25">
        <v>82</v>
      </c>
      <c r="R29" s="25">
        <v>94</v>
      </c>
      <c r="S29" s="25">
        <v>75</v>
      </c>
      <c r="T29" s="25">
        <v>78</v>
      </c>
      <c r="U29" s="25">
        <v>75</v>
      </c>
      <c r="V29" s="25">
        <v>81</v>
      </c>
      <c r="W29" s="25">
        <v>84</v>
      </c>
      <c r="X29" s="25">
        <v>83</v>
      </c>
      <c r="Y29" s="25">
        <v>80</v>
      </c>
      <c r="Z29" s="25">
        <v>95</v>
      </c>
      <c r="AA29" s="25">
        <v>85</v>
      </c>
      <c r="AB29" s="25">
        <v>88</v>
      </c>
      <c r="AC29" s="25">
        <v>88</v>
      </c>
      <c r="AD29" s="26">
        <f t="shared" si="0"/>
        <v>88</v>
      </c>
      <c r="AE29" s="26">
        <f t="shared" si="1"/>
        <v>53.5</v>
      </c>
      <c r="AF29" s="27">
        <f t="shared" si="2"/>
        <v>81.7289719626168</v>
      </c>
      <c r="AG29" s="62">
        <v>66.5</v>
      </c>
      <c r="AH29" s="50">
        <v>0</v>
      </c>
      <c r="AI29" s="50">
        <v>0</v>
      </c>
      <c r="AJ29" s="61">
        <f t="shared" si="3"/>
        <v>78.1352803738318</v>
      </c>
      <c r="AK29" s="50" t="str">
        <f>VLOOKUP(D29,[1]sheet1!$B$2:$C$666,2,0)</f>
        <v>2.684</v>
      </c>
      <c r="AL29" s="82"/>
    </row>
    <row r="30" spans="1:38">
      <c r="A30" s="23">
        <v>27</v>
      </c>
      <c r="B30" s="23" t="s">
        <v>243</v>
      </c>
      <c r="C30" s="24" t="s">
        <v>297</v>
      </c>
      <c r="D30" s="23" t="s">
        <v>298</v>
      </c>
      <c r="E30" s="25">
        <v>67</v>
      </c>
      <c r="F30" s="25">
        <v>87</v>
      </c>
      <c r="G30" s="25">
        <v>96</v>
      </c>
      <c r="H30" s="25">
        <v>88</v>
      </c>
      <c r="I30" s="25">
        <v>85</v>
      </c>
      <c r="J30" s="25">
        <v>75</v>
      </c>
      <c r="K30" s="25">
        <v>88</v>
      </c>
      <c r="L30" s="25">
        <v>76</v>
      </c>
      <c r="M30" s="25">
        <v>82</v>
      </c>
      <c r="N30" s="25">
        <v>95</v>
      </c>
      <c r="O30" s="25">
        <v>82</v>
      </c>
      <c r="P30" s="25">
        <v>89</v>
      </c>
      <c r="Q30" s="25">
        <v>82</v>
      </c>
      <c r="R30" s="25">
        <v>80</v>
      </c>
      <c r="S30" s="25">
        <v>88</v>
      </c>
      <c r="T30" s="25">
        <v>71</v>
      </c>
      <c r="U30" s="25">
        <v>75</v>
      </c>
      <c r="V30" s="25">
        <v>73</v>
      </c>
      <c r="W30" s="25">
        <v>76</v>
      </c>
      <c r="X30" s="25">
        <v>74</v>
      </c>
      <c r="Y30" s="25">
        <v>85</v>
      </c>
      <c r="Z30" s="25">
        <v>75</v>
      </c>
      <c r="AA30" s="25">
        <v>85</v>
      </c>
      <c r="AB30" s="25">
        <v>88</v>
      </c>
      <c r="AC30" s="25">
        <v>88</v>
      </c>
      <c r="AD30" s="26">
        <f t="shared" si="0"/>
        <v>88</v>
      </c>
      <c r="AE30" s="26">
        <f t="shared" si="1"/>
        <v>53.5</v>
      </c>
      <c r="AF30" s="27">
        <f t="shared" si="2"/>
        <v>81.2616822429907</v>
      </c>
      <c r="AG30" s="62">
        <v>69.5</v>
      </c>
      <c r="AH30" s="50">
        <v>0</v>
      </c>
      <c r="AI30" s="50">
        <v>0</v>
      </c>
      <c r="AJ30" s="61">
        <f t="shared" si="3"/>
        <v>77.9581775700935</v>
      </c>
      <c r="AK30" s="50" t="str">
        <f>VLOOKUP(D30,[1]sheet1!$B$2:$C$666,2,0)</f>
        <v>3.031</v>
      </c>
      <c r="AL30" s="82"/>
    </row>
    <row r="31" spans="1:38">
      <c r="A31" s="23">
        <v>28</v>
      </c>
      <c r="B31" s="23" t="s">
        <v>266</v>
      </c>
      <c r="C31" s="24" t="s">
        <v>299</v>
      </c>
      <c r="D31" s="23" t="s">
        <v>300</v>
      </c>
      <c r="E31" s="25">
        <v>72</v>
      </c>
      <c r="F31" s="25">
        <v>83</v>
      </c>
      <c r="G31" s="25">
        <v>88</v>
      </c>
      <c r="H31" s="25">
        <v>88</v>
      </c>
      <c r="I31" s="25">
        <v>70</v>
      </c>
      <c r="J31" s="25">
        <v>85</v>
      </c>
      <c r="K31" s="25">
        <v>68</v>
      </c>
      <c r="L31" s="25">
        <v>72</v>
      </c>
      <c r="M31" s="25">
        <v>77</v>
      </c>
      <c r="N31" s="25">
        <v>85</v>
      </c>
      <c r="O31" s="25">
        <v>88</v>
      </c>
      <c r="P31" s="25">
        <v>72</v>
      </c>
      <c r="Q31" s="25">
        <v>82</v>
      </c>
      <c r="R31" s="25">
        <v>84</v>
      </c>
      <c r="S31" s="25">
        <v>81</v>
      </c>
      <c r="T31" s="25">
        <v>71</v>
      </c>
      <c r="U31" s="25">
        <v>75</v>
      </c>
      <c r="V31" s="25">
        <v>73</v>
      </c>
      <c r="W31" s="25">
        <v>70</v>
      </c>
      <c r="X31" s="25">
        <v>75</v>
      </c>
      <c r="Y31" s="25">
        <v>74</v>
      </c>
      <c r="Z31" s="25">
        <v>85</v>
      </c>
      <c r="AA31" s="25">
        <v>85</v>
      </c>
      <c r="AB31" s="25">
        <v>88</v>
      </c>
      <c r="AC31" s="25">
        <v>95</v>
      </c>
      <c r="AD31" s="26">
        <f t="shared" si="0"/>
        <v>91.5</v>
      </c>
      <c r="AE31" s="26">
        <f t="shared" si="1"/>
        <v>53.5</v>
      </c>
      <c r="AF31" s="27">
        <f t="shared" si="2"/>
        <v>77.392523364486</v>
      </c>
      <c r="AG31" s="62">
        <v>63.5</v>
      </c>
      <c r="AH31" s="50">
        <v>2</v>
      </c>
      <c r="AI31" s="50">
        <v>1.75</v>
      </c>
      <c r="AJ31" s="61">
        <f t="shared" si="3"/>
        <v>77.4997663551402</v>
      </c>
      <c r="AK31" s="50" t="str">
        <f>VLOOKUP(D31,[1]sheet1!$B$2:$C$666,2,0)</f>
        <v>2.620</v>
      </c>
      <c r="AL31" s="82"/>
    </row>
    <row r="32" spans="1:38">
      <c r="A32" s="23">
        <v>29</v>
      </c>
      <c r="B32" s="23" t="s">
        <v>243</v>
      </c>
      <c r="C32" s="24" t="s">
        <v>301</v>
      </c>
      <c r="D32" s="23" t="s">
        <v>302</v>
      </c>
      <c r="E32" s="25">
        <v>76</v>
      </c>
      <c r="F32" s="25">
        <v>91</v>
      </c>
      <c r="G32" s="25">
        <v>91</v>
      </c>
      <c r="H32" s="25">
        <v>82</v>
      </c>
      <c r="I32" s="25">
        <v>78</v>
      </c>
      <c r="J32" s="25">
        <v>75</v>
      </c>
      <c r="K32" s="25">
        <v>79</v>
      </c>
      <c r="L32" s="25">
        <v>71</v>
      </c>
      <c r="M32" s="25">
        <v>75</v>
      </c>
      <c r="N32" s="25">
        <v>75</v>
      </c>
      <c r="O32" s="25">
        <v>73</v>
      </c>
      <c r="P32" s="25">
        <v>78</v>
      </c>
      <c r="Q32" s="25">
        <v>77</v>
      </c>
      <c r="R32" s="25">
        <v>78</v>
      </c>
      <c r="S32" s="25">
        <v>80</v>
      </c>
      <c r="T32" s="25">
        <v>70</v>
      </c>
      <c r="U32" s="25">
        <v>75</v>
      </c>
      <c r="V32" s="25">
        <v>89</v>
      </c>
      <c r="W32" s="25">
        <v>79</v>
      </c>
      <c r="X32" s="25">
        <v>64</v>
      </c>
      <c r="Y32" s="25">
        <v>76</v>
      </c>
      <c r="Z32" s="25">
        <v>85</v>
      </c>
      <c r="AA32" s="25">
        <v>75</v>
      </c>
      <c r="AB32" s="25">
        <v>94</v>
      </c>
      <c r="AC32" s="25">
        <v>87</v>
      </c>
      <c r="AD32" s="26">
        <f t="shared" si="0"/>
        <v>90.5</v>
      </c>
      <c r="AE32" s="26">
        <f t="shared" si="1"/>
        <v>53.5</v>
      </c>
      <c r="AF32" s="27">
        <f t="shared" si="2"/>
        <v>78.3457943925234</v>
      </c>
      <c r="AG32" s="62">
        <v>79.5</v>
      </c>
      <c r="AH32" s="50">
        <v>0</v>
      </c>
      <c r="AI32" s="50">
        <v>0.5</v>
      </c>
      <c r="AJ32" s="61">
        <f t="shared" si="3"/>
        <v>77.4170560747663</v>
      </c>
      <c r="AK32" s="50" t="str">
        <f>VLOOKUP(D32,[1]sheet1!$B$2:$C$666,2,0)</f>
        <v>2.763</v>
      </c>
      <c r="AL32" s="82"/>
    </row>
    <row r="33" spans="1:39">
      <c r="A33" s="23">
        <v>30</v>
      </c>
      <c r="B33" s="23" t="s">
        <v>266</v>
      </c>
      <c r="C33" s="24" t="s">
        <v>303</v>
      </c>
      <c r="D33" s="23" t="s">
        <v>304</v>
      </c>
      <c r="E33" s="25">
        <v>74</v>
      </c>
      <c r="F33" s="25">
        <v>86</v>
      </c>
      <c r="G33" s="25">
        <v>94</v>
      </c>
      <c r="H33" s="25">
        <v>85</v>
      </c>
      <c r="I33" s="25">
        <v>79</v>
      </c>
      <c r="J33" s="25">
        <v>85</v>
      </c>
      <c r="K33" s="25">
        <v>67</v>
      </c>
      <c r="L33" s="25">
        <v>83</v>
      </c>
      <c r="M33" s="25">
        <v>74</v>
      </c>
      <c r="N33" s="25">
        <v>65</v>
      </c>
      <c r="O33" s="25">
        <v>84</v>
      </c>
      <c r="P33" s="25">
        <v>77</v>
      </c>
      <c r="Q33" s="25">
        <v>85</v>
      </c>
      <c r="R33" s="25">
        <v>86</v>
      </c>
      <c r="S33" s="25">
        <v>86</v>
      </c>
      <c r="T33" s="25">
        <v>69</v>
      </c>
      <c r="U33" s="25">
        <v>85</v>
      </c>
      <c r="V33" s="25">
        <v>86</v>
      </c>
      <c r="W33" s="25">
        <v>80</v>
      </c>
      <c r="X33" s="25">
        <v>81</v>
      </c>
      <c r="Y33" s="25">
        <v>80</v>
      </c>
      <c r="Z33" s="25">
        <v>95</v>
      </c>
      <c r="AA33" s="25">
        <v>85</v>
      </c>
      <c r="AB33" s="25">
        <v>85</v>
      </c>
      <c r="AC33" s="25">
        <v>88</v>
      </c>
      <c r="AD33" s="26">
        <f t="shared" si="0"/>
        <v>86.5</v>
      </c>
      <c r="AE33" s="26">
        <f t="shared" si="1"/>
        <v>53.5</v>
      </c>
      <c r="AF33" s="27">
        <f t="shared" si="2"/>
        <v>81.1028037383178</v>
      </c>
      <c r="AG33" s="62">
        <v>66</v>
      </c>
      <c r="AH33" s="50">
        <v>0</v>
      </c>
      <c r="AI33" s="50">
        <v>0</v>
      </c>
      <c r="AJ33" s="61">
        <f t="shared" si="3"/>
        <v>77.3719626168224</v>
      </c>
      <c r="AK33" s="50" t="str">
        <f>VLOOKUP(D33,[1]sheet1!$B$2:$C$666,2,0)</f>
        <v>2.629</v>
      </c>
      <c r="AL33" s="82"/>
    </row>
    <row r="34" ht="15" spans="1:39">
      <c r="A34" s="32">
        <v>31</v>
      </c>
      <c r="B34" s="32" t="s">
        <v>266</v>
      </c>
      <c r="C34" s="33" t="s">
        <v>305</v>
      </c>
      <c r="D34" s="32" t="s">
        <v>306</v>
      </c>
      <c r="E34" s="34">
        <v>70</v>
      </c>
      <c r="F34" s="34">
        <v>86</v>
      </c>
      <c r="G34" s="34">
        <v>85</v>
      </c>
      <c r="H34" s="34">
        <v>83</v>
      </c>
      <c r="I34" s="34">
        <v>80</v>
      </c>
      <c r="J34" s="34">
        <v>75</v>
      </c>
      <c r="K34" s="34">
        <v>80</v>
      </c>
      <c r="L34" s="34">
        <v>73</v>
      </c>
      <c r="M34" s="34">
        <v>77</v>
      </c>
      <c r="N34" s="34">
        <v>85</v>
      </c>
      <c r="O34" s="34">
        <v>83</v>
      </c>
      <c r="P34" s="34">
        <v>82</v>
      </c>
      <c r="Q34" s="34">
        <v>92</v>
      </c>
      <c r="R34" s="34">
        <v>86</v>
      </c>
      <c r="S34" s="34">
        <v>87</v>
      </c>
      <c r="T34" s="34">
        <v>80</v>
      </c>
      <c r="U34" s="34">
        <v>95</v>
      </c>
      <c r="V34" s="34">
        <v>77</v>
      </c>
      <c r="W34" s="34">
        <v>89</v>
      </c>
      <c r="X34" s="34">
        <v>82</v>
      </c>
      <c r="Y34" s="34">
        <v>73</v>
      </c>
      <c r="Z34" s="34">
        <v>85</v>
      </c>
      <c r="AA34" s="34">
        <v>85</v>
      </c>
      <c r="AB34" s="34">
        <v>82</v>
      </c>
      <c r="AC34" s="34">
        <v>84</v>
      </c>
      <c r="AD34" s="35">
        <f t="shared" si="0"/>
        <v>83</v>
      </c>
      <c r="AE34" s="35">
        <f t="shared" si="1"/>
        <v>53.5</v>
      </c>
      <c r="AF34" s="36">
        <f t="shared" si="2"/>
        <v>81.7663551401869</v>
      </c>
      <c r="AG34" s="67">
        <v>70</v>
      </c>
      <c r="AH34" s="39">
        <v>0</v>
      </c>
      <c r="AI34" s="39">
        <v>0</v>
      </c>
      <c r="AJ34" s="66">
        <f t="shared" si="3"/>
        <v>77.3364485981308</v>
      </c>
      <c r="AK34" s="39" t="str">
        <f>VLOOKUP(D34,[1]sheet1!$B$2:$C$666,2,0)</f>
        <v>2.790</v>
      </c>
      <c r="AL34" s="83"/>
      <c r="AM34" s="41" t="s">
        <v>140</v>
      </c>
    </row>
    <row r="35" ht="15" spans="1:39">
      <c r="A35" s="42">
        <v>32</v>
      </c>
      <c r="B35" s="42" t="s">
        <v>243</v>
      </c>
      <c r="C35" s="43" t="s">
        <v>307</v>
      </c>
      <c r="D35" s="42" t="s">
        <v>308</v>
      </c>
      <c r="E35" s="44">
        <v>74</v>
      </c>
      <c r="F35" s="44">
        <v>81</v>
      </c>
      <c r="G35" s="44">
        <v>90</v>
      </c>
      <c r="H35" s="44">
        <v>86</v>
      </c>
      <c r="I35" s="44">
        <v>79</v>
      </c>
      <c r="J35" s="44">
        <v>75</v>
      </c>
      <c r="K35" s="44">
        <v>79</v>
      </c>
      <c r="L35" s="44">
        <v>73</v>
      </c>
      <c r="M35" s="44">
        <v>76</v>
      </c>
      <c r="N35" s="44">
        <v>95</v>
      </c>
      <c r="O35" s="44">
        <v>92</v>
      </c>
      <c r="P35" s="44">
        <v>87</v>
      </c>
      <c r="Q35" s="44">
        <v>81</v>
      </c>
      <c r="R35" s="44">
        <v>74</v>
      </c>
      <c r="S35" s="44">
        <v>81</v>
      </c>
      <c r="T35" s="44">
        <v>83</v>
      </c>
      <c r="U35" s="44">
        <v>95</v>
      </c>
      <c r="V35" s="44">
        <v>87</v>
      </c>
      <c r="W35" s="44">
        <v>38</v>
      </c>
      <c r="X35" s="44">
        <v>81</v>
      </c>
      <c r="Y35" s="44">
        <v>74</v>
      </c>
      <c r="Z35" s="44">
        <v>75</v>
      </c>
      <c r="AA35" s="44">
        <v>85</v>
      </c>
      <c r="AB35" s="44">
        <v>88</v>
      </c>
      <c r="AC35" s="44">
        <v>87</v>
      </c>
      <c r="AD35" s="45">
        <f t="shared" si="0"/>
        <v>87.5</v>
      </c>
      <c r="AE35" s="45">
        <f t="shared" si="1"/>
        <v>53.5</v>
      </c>
      <c r="AF35" s="46">
        <f t="shared" si="2"/>
        <v>79.3738317757009</v>
      </c>
      <c r="AG35" s="58">
        <v>74</v>
      </c>
      <c r="AH35" s="31">
        <v>7</v>
      </c>
      <c r="AI35" s="31">
        <v>0</v>
      </c>
      <c r="AJ35" s="57">
        <f t="shared" si="3"/>
        <v>77.1116822429907</v>
      </c>
      <c r="AK35" s="31" t="str">
        <f>VLOOKUP(D35,[1]sheet1!$B$2:$C$666,2,0)</f>
        <v>2.788</v>
      </c>
      <c r="AL35" s="21"/>
    </row>
    <row r="36" spans="1:39">
      <c r="A36" s="23">
        <v>33</v>
      </c>
      <c r="B36" s="23" t="s">
        <v>243</v>
      </c>
      <c r="C36" s="24" t="s">
        <v>309</v>
      </c>
      <c r="D36" s="23" t="s">
        <v>310</v>
      </c>
      <c r="E36" s="25">
        <v>79</v>
      </c>
      <c r="F36" s="25">
        <v>87</v>
      </c>
      <c r="G36" s="25">
        <v>86</v>
      </c>
      <c r="H36" s="25">
        <v>85</v>
      </c>
      <c r="I36" s="25">
        <v>86</v>
      </c>
      <c r="J36" s="25">
        <v>65</v>
      </c>
      <c r="K36" s="25">
        <v>67</v>
      </c>
      <c r="L36" s="25">
        <v>80</v>
      </c>
      <c r="M36" s="25">
        <v>79</v>
      </c>
      <c r="N36" s="25">
        <v>75</v>
      </c>
      <c r="O36" s="25">
        <v>81</v>
      </c>
      <c r="P36" s="25">
        <v>89</v>
      </c>
      <c r="Q36" s="25">
        <v>64</v>
      </c>
      <c r="R36" s="25">
        <v>76</v>
      </c>
      <c r="S36" s="25">
        <v>86</v>
      </c>
      <c r="T36" s="25">
        <v>80</v>
      </c>
      <c r="U36" s="25">
        <v>85</v>
      </c>
      <c r="V36" s="25">
        <v>79</v>
      </c>
      <c r="W36" s="25">
        <v>76</v>
      </c>
      <c r="X36" s="25">
        <v>66</v>
      </c>
      <c r="Y36" s="25">
        <v>77</v>
      </c>
      <c r="Z36" s="25">
        <v>75</v>
      </c>
      <c r="AA36" s="25">
        <v>85</v>
      </c>
      <c r="AB36" s="25">
        <v>88</v>
      </c>
      <c r="AC36" s="25">
        <v>85</v>
      </c>
      <c r="AD36" s="26">
        <f t="shared" si="0"/>
        <v>86.5</v>
      </c>
      <c r="AE36" s="26">
        <f t="shared" si="1"/>
        <v>53.5</v>
      </c>
      <c r="AF36" s="27">
        <f t="shared" si="2"/>
        <v>79.1121495327103</v>
      </c>
      <c r="AG36" s="62">
        <v>86.5</v>
      </c>
      <c r="AH36" s="50">
        <v>0</v>
      </c>
      <c r="AI36" s="50">
        <v>0</v>
      </c>
      <c r="AJ36" s="61">
        <f t="shared" si="3"/>
        <v>77.0035046728972</v>
      </c>
      <c r="AK36" s="50" t="str">
        <f>VLOOKUP(D36,[1]sheet1!$B$2:$C$666,2,0)</f>
        <v>2.992</v>
      </c>
      <c r="AL36" s="82"/>
    </row>
    <row r="37" spans="1:39">
      <c r="A37" s="23">
        <v>34</v>
      </c>
      <c r="B37" s="23" t="s">
        <v>243</v>
      </c>
      <c r="C37" s="24" t="s">
        <v>311</v>
      </c>
      <c r="D37" s="23" t="s">
        <v>312</v>
      </c>
      <c r="E37" s="25">
        <v>75</v>
      </c>
      <c r="F37" s="25">
        <v>86</v>
      </c>
      <c r="G37" s="25">
        <v>84</v>
      </c>
      <c r="H37" s="25">
        <v>86</v>
      </c>
      <c r="I37" s="25">
        <v>77</v>
      </c>
      <c r="J37" s="25">
        <v>85</v>
      </c>
      <c r="K37" s="25">
        <v>89</v>
      </c>
      <c r="L37" s="25">
        <v>73</v>
      </c>
      <c r="M37" s="25">
        <v>54</v>
      </c>
      <c r="N37" s="25">
        <v>75</v>
      </c>
      <c r="O37" s="25">
        <v>90</v>
      </c>
      <c r="P37" s="25">
        <v>87</v>
      </c>
      <c r="Q37" s="25">
        <v>79</v>
      </c>
      <c r="R37" s="25">
        <v>87</v>
      </c>
      <c r="S37" s="25">
        <v>87</v>
      </c>
      <c r="T37" s="25">
        <v>78</v>
      </c>
      <c r="U37" s="25">
        <v>95</v>
      </c>
      <c r="V37" s="25">
        <v>72</v>
      </c>
      <c r="W37" s="25">
        <v>80</v>
      </c>
      <c r="X37" s="25">
        <v>80</v>
      </c>
      <c r="Y37" s="25">
        <v>63</v>
      </c>
      <c r="Z37" s="25">
        <v>85</v>
      </c>
      <c r="AA37" s="25">
        <v>95</v>
      </c>
      <c r="AB37" s="25">
        <v>93</v>
      </c>
      <c r="AC37" s="25">
        <v>65</v>
      </c>
      <c r="AD37" s="26">
        <f t="shared" si="0"/>
        <v>79</v>
      </c>
      <c r="AE37" s="26">
        <f t="shared" si="1"/>
        <v>53.5</v>
      </c>
      <c r="AF37" s="27">
        <f t="shared" si="2"/>
        <v>80.392523364486</v>
      </c>
      <c r="AG37" s="62">
        <v>76</v>
      </c>
      <c r="AH37" s="50">
        <v>11</v>
      </c>
      <c r="AI37" s="50">
        <v>0.5</v>
      </c>
      <c r="AJ37" s="61">
        <f t="shared" si="3"/>
        <v>76.9247663551402</v>
      </c>
      <c r="AK37" s="50" t="str">
        <f>VLOOKUP(D37,[1]sheet1!$B$2:$C$666,2,0)</f>
        <v>2.905</v>
      </c>
      <c r="AL37" s="82"/>
    </row>
    <row r="38" spans="1:39">
      <c r="A38" s="23">
        <v>35</v>
      </c>
      <c r="B38" s="23" t="s">
        <v>243</v>
      </c>
      <c r="C38" s="24" t="s">
        <v>313</v>
      </c>
      <c r="D38" s="23" t="s">
        <v>314</v>
      </c>
      <c r="E38" s="25">
        <v>77</v>
      </c>
      <c r="F38" s="25">
        <v>83</v>
      </c>
      <c r="G38" s="25">
        <v>84</v>
      </c>
      <c r="H38" s="25">
        <v>88</v>
      </c>
      <c r="I38" s="25">
        <v>88</v>
      </c>
      <c r="J38" s="25">
        <v>75</v>
      </c>
      <c r="K38" s="25">
        <v>80</v>
      </c>
      <c r="L38" s="25">
        <v>72</v>
      </c>
      <c r="M38" s="25">
        <v>73</v>
      </c>
      <c r="N38" s="25">
        <v>65</v>
      </c>
      <c r="O38" s="25">
        <v>89</v>
      </c>
      <c r="P38" s="25">
        <v>86</v>
      </c>
      <c r="Q38" s="25">
        <v>85</v>
      </c>
      <c r="R38" s="25">
        <v>80</v>
      </c>
      <c r="S38" s="25">
        <v>88</v>
      </c>
      <c r="T38" s="25">
        <v>76</v>
      </c>
      <c r="U38" s="25">
        <v>75</v>
      </c>
      <c r="V38" s="25">
        <v>80</v>
      </c>
      <c r="W38" s="25">
        <v>67</v>
      </c>
      <c r="X38" s="25">
        <v>73</v>
      </c>
      <c r="Y38" s="25">
        <v>72</v>
      </c>
      <c r="Z38" s="25">
        <v>85</v>
      </c>
      <c r="AA38" s="25">
        <v>75</v>
      </c>
      <c r="AB38" s="25">
        <v>88</v>
      </c>
      <c r="AC38" s="25">
        <v>85</v>
      </c>
      <c r="AD38" s="26">
        <f t="shared" si="0"/>
        <v>86.5</v>
      </c>
      <c r="AE38" s="26">
        <f t="shared" si="1"/>
        <v>53.5</v>
      </c>
      <c r="AF38" s="27">
        <f t="shared" si="2"/>
        <v>78.9345794392523</v>
      </c>
      <c r="AG38" s="62">
        <v>81</v>
      </c>
      <c r="AH38" s="50">
        <v>4</v>
      </c>
      <c r="AI38" s="50">
        <v>0</v>
      </c>
      <c r="AJ38" s="61">
        <f t="shared" si="3"/>
        <v>76.8042056074766</v>
      </c>
      <c r="AK38" s="50" t="str">
        <f>VLOOKUP(D38,[1]sheet1!$B$2:$C$666,2,0)</f>
        <v>2.564</v>
      </c>
      <c r="AL38" s="82"/>
    </row>
    <row r="39" spans="1:39">
      <c r="A39" s="23">
        <v>36</v>
      </c>
      <c r="B39" s="23" t="s">
        <v>266</v>
      </c>
      <c r="C39" s="24" t="s">
        <v>315</v>
      </c>
      <c r="D39" s="23" t="s">
        <v>316</v>
      </c>
      <c r="E39" s="25">
        <v>73</v>
      </c>
      <c r="F39" s="25">
        <v>85</v>
      </c>
      <c r="G39" s="25">
        <v>83</v>
      </c>
      <c r="H39" s="25">
        <v>88</v>
      </c>
      <c r="I39" s="25">
        <v>85</v>
      </c>
      <c r="J39" s="25">
        <v>85</v>
      </c>
      <c r="K39" s="25">
        <v>69</v>
      </c>
      <c r="L39" s="25">
        <v>79</v>
      </c>
      <c r="M39" s="25">
        <v>78</v>
      </c>
      <c r="N39" s="25">
        <v>65</v>
      </c>
      <c r="O39" s="25">
        <v>95</v>
      </c>
      <c r="P39" s="25">
        <v>91</v>
      </c>
      <c r="Q39" s="25">
        <v>76</v>
      </c>
      <c r="R39" s="25">
        <v>65</v>
      </c>
      <c r="S39" s="25">
        <v>87</v>
      </c>
      <c r="T39" s="25">
        <v>75</v>
      </c>
      <c r="U39" s="25">
        <v>95</v>
      </c>
      <c r="V39" s="25">
        <v>73</v>
      </c>
      <c r="W39" s="25">
        <v>77</v>
      </c>
      <c r="X39" s="25">
        <v>89</v>
      </c>
      <c r="Y39" s="25">
        <v>78</v>
      </c>
      <c r="Z39" s="25">
        <v>85</v>
      </c>
      <c r="AA39" s="25">
        <v>75</v>
      </c>
      <c r="AB39" s="25">
        <v>83</v>
      </c>
      <c r="AC39" s="25">
        <v>85</v>
      </c>
      <c r="AD39" s="26">
        <f t="shared" si="0"/>
        <v>84</v>
      </c>
      <c r="AE39" s="26">
        <f t="shared" si="1"/>
        <v>53.5</v>
      </c>
      <c r="AF39" s="27">
        <f t="shared" si="2"/>
        <v>80.4392523364486</v>
      </c>
      <c r="AG39" s="62">
        <v>73</v>
      </c>
      <c r="AH39" s="50">
        <v>0</v>
      </c>
      <c r="AI39" s="50">
        <v>0</v>
      </c>
      <c r="AJ39" s="61">
        <f t="shared" si="3"/>
        <v>76.757476635514</v>
      </c>
      <c r="AK39" s="50" t="str">
        <f>VLOOKUP(D39,[1]sheet1!$B$2:$C$666,2,0)</f>
        <v>2.644</v>
      </c>
      <c r="AL39" s="82"/>
    </row>
    <row r="40" spans="1:39">
      <c r="A40" s="23">
        <v>37</v>
      </c>
      <c r="B40" s="23" t="s">
        <v>266</v>
      </c>
      <c r="C40" s="24" t="s">
        <v>317</v>
      </c>
      <c r="D40" s="23" t="s">
        <v>318</v>
      </c>
      <c r="E40" s="25">
        <v>79</v>
      </c>
      <c r="F40" s="25">
        <v>87</v>
      </c>
      <c r="G40" s="25">
        <v>97</v>
      </c>
      <c r="H40" s="25">
        <v>86</v>
      </c>
      <c r="I40" s="25">
        <v>77</v>
      </c>
      <c r="J40" s="25">
        <v>85</v>
      </c>
      <c r="K40" s="25">
        <v>68</v>
      </c>
      <c r="L40" s="25">
        <v>79</v>
      </c>
      <c r="M40" s="25">
        <v>72</v>
      </c>
      <c r="N40" s="25">
        <v>75</v>
      </c>
      <c r="O40" s="25">
        <v>80</v>
      </c>
      <c r="P40" s="25">
        <v>90</v>
      </c>
      <c r="Q40" s="25">
        <v>82</v>
      </c>
      <c r="R40" s="25">
        <v>0</v>
      </c>
      <c r="S40" s="25">
        <v>91</v>
      </c>
      <c r="T40" s="25">
        <v>86</v>
      </c>
      <c r="U40" s="25">
        <v>95</v>
      </c>
      <c r="V40" s="25">
        <v>75</v>
      </c>
      <c r="W40" s="25">
        <v>87</v>
      </c>
      <c r="X40" s="25">
        <v>85</v>
      </c>
      <c r="Y40" s="25">
        <v>84</v>
      </c>
      <c r="Z40" s="25">
        <v>95</v>
      </c>
      <c r="AA40" s="25">
        <v>85</v>
      </c>
      <c r="AB40" s="25">
        <v>87</v>
      </c>
      <c r="AC40" s="25">
        <v>81</v>
      </c>
      <c r="AD40" s="26">
        <f t="shared" si="0"/>
        <v>84</v>
      </c>
      <c r="AE40" s="26">
        <f t="shared" si="1"/>
        <v>53.5</v>
      </c>
      <c r="AF40" s="27">
        <f t="shared" si="2"/>
        <v>80.3831775700935</v>
      </c>
      <c r="AG40" s="62">
        <v>71.5</v>
      </c>
      <c r="AH40" s="50">
        <v>0</v>
      </c>
      <c r="AI40" s="50">
        <v>0</v>
      </c>
      <c r="AJ40" s="61">
        <f t="shared" si="3"/>
        <v>76.6432242990654</v>
      </c>
      <c r="AK40" s="50" t="str">
        <f>VLOOKUP(D40,[1]sheet1!$B$2:$C$666,2,0)</f>
        <v>3.013</v>
      </c>
      <c r="AL40" s="82"/>
    </row>
    <row r="41" spans="1:39">
      <c r="A41" s="23">
        <v>38</v>
      </c>
      <c r="B41" s="23" t="s">
        <v>266</v>
      </c>
      <c r="C41" s="24" t="s">
        <v>319</v>
      </c>
      <c r="D41" s="23" t="s">
        <v>320</v>
      </c>
      <c r="E41" s="25">
        <v>74</v>
      </c>
      <c r="F41" s="25">
        <v>91</v>
      </c>
      <c r="G41" s="25">
        <v>85</v>
      </c>
      <c r="H41" s="25">
        <v>86</v>
      </c>
      <c r="I41" s="25">
        <v>77</v>
      </c>
      <c r="J41" s="25">
        <v>75</v>
      </c>
      <c r="K41" s="25">
        <v>88</v>
      </c>
      <c r="L41" s="25">
        <v>64</v>
      </c>
      <c r="M41" s="25">
        <v>85</v>
      </c>
      <c r="N41" s="25">
        <v>85</v>
      </c>
      <c r="O41" s="25">
        <v>92</v>
      </c>
      <c r="P41" s="25">
        <v>76</v>
      </c>
      <c r="Q41" s="25">
        <v>65</v>
      </c>
      <c r="R41" s="25">
        <v>68</v>
      </c>
      <c r="S41" s="25">
        <v>88</v>
      </c>
      <c r="T41" s="25">
        <v>83</v>
      </c>
      <c r="U41" s="25">
        <v>85</v>
      </c>
      <c r="V41" s="25">
        <v>87</v>
      </c>
      <c r="W41" s="25">
        <v>95</v>
      </c>
      <c r="X41" s="25">
        <v>90</v>
      </c>
      <c r="Y41" s="25">
        <v>76</v>
      </c>
      <c r="Z41" s="25">
        <v>85</v>
      </c>
      <c r="AA41" s="25">
        <v>75</v>
      </c>
      <c r="AB41" s="25">
        <v>80</v>
      </c>
      <c r="AC41" s="25">
        <v>84</v>
      </c>
      <c r="AD41" s="26">
        <f t="shared" si="0"/>
        <v>82</v>
      </c>
      <c r="AE41" s="26">
        <f t="shared" si="1"/>
        <v>53.5</v>
      </c>
      <c r="AF41" s="27">
        <f t="shared" si="2"/>
        <v>81.4859813084112</v>
      </c>
      <c r="AG41" s="62">
        <v>56.5</v>
      </c>
      <c r="AH41" s="50">
        <v>3</v>
      </c>
      <c r="AI41" s="50">
        <v>0</v>
      </c>
      <c r="AJ41" s="61">
        <f t="shared" si="3"/>
        <v>76.4151869158879</v>
      </c>
      <c r="AK41" s="50" t="str">
        <f>VLOOKUP(D41,[1]sheet1!$B$2:$C$666,2,0)</f>
        <v>2.746</v>
      </c>
      <c r="AL41" s="82"/>
    </row>
    <row r="42" spans="1:39">
      <c r="A42" s="23">
        <v>39</v>
      </c>
      <c r="B42" s="23" t="s">
        <v>266</v>
      </c>
      <c r="C42" s="24" t="s">
        <v>321</v>
      </c>
      <c r="D42" s="23" t="s">
        <v>322</v>
      </c>
      <c r="E42" s="25">
        <v>67</v>
      </c>
      <c r="F42" s="25">
        <v>76</v>
      </c>
      <c r="G42" s="25">
        <v>92</v>
      </c>
      <c r="H42" s="25">
        <v>84</v>
      </c>
      <c r="I42" s="25">
        <v>68</v>
      </c>
      <c r="J42" s="25">
        <v>75</v>
      </c>
      <c r="K42" s="25">
        <v>76</v>
      </c>
      <c r="L42" s="25">
        <v>78</v>
      </c>
      <c r="M42" s="25">
        <v>80</v>
      </c>
      <c r="N42" s="25">
        <v>65</v>
      </c>
      <c r="O42" s="25">
        <v>83</v>
      </c>
      <c r="P42" s="25">
        <v>66</v>
      </c>
      <c r="Q42" s="25">
        <v>78</v>
      </c>
      <c r="R42" s="25">
        <v>70</v>
      </c>
      <c r="S42" s="25">
        <v>90</v>
      </c>
      <c r="T42" s="25">
        <v>74</v>
      </c>
      <c r="U42" s="25">
        <v>95</v>
      </c>
      <c r="V42" s="25">
        <v>83</v>
      </c>
      <c r="W42" s="25">
        <v>90</v>
      </c>
      <c r="X42" s="25">
        <v>87</v>
      </c>
      <c r="Y42" s="25">
        <v>72</v>
      </c>
      <c r="Z42" s="25">
        <v>85</v>
      </c>
      <c r="AA42" s="25">
        <v>85</v>
      </c>
      <c r="AB42" s="25">
        <v>87</v>
      </c>
      <c r="AC42" s="25">
        <v>84</v>
      </c>
      <c r="AD42" s="26">
        <f t="shared" si="0"/>
        <v>85.5</v>
      </c>
      <c r="AE42" s="26">
        <f t="shared" si="1"/>
        <v>53.5</v>
      </c>
      <c r="AF42" s="27">
        <f t="shared" si="2"/>
        <v>78.196261682243</v>
      </c>
      <c r="AG42" s="62">
        <v>74.5</v>
      </c>
      <c r="AH42" s="50">
        <v>0</v>
      </c>
      <c r="AI42" s="50">
        <v>0.5</v>
      </c>
      <c r="AJ42" s="61">
        <f t="shared" si="3"/>
        <v>76.0623831775701</v>
      </c>
      <c r="AK42" s="50" t="str">
        <f>VLOOKUP(D42,[1]sheet1!$B$2:$C$666,2,0)</f>
        <v>2.619</v>
      </c>
      <c r="AL42" s="82"/>
    </row>
    <row r="43" spans="1:39">
      <c r="A43" s="23">
        <v>40</v>
      </c>
      <c r="B43" s="23" t="s">
        <v>243</v>
      </c>
      <c r="C43" s="24" t="s">
        <v>323</v>
      </c>
      <c r="D43" s="23" t="s">
        <v>324</v>
      </c>
      <c r="E43" s="25">
        <v>69</v>
      </c>
      <c r="F43" s="25">
        <v>86</v>
      </c>
      <c r="G43" s="25">
        <v>94</v>
      </c>
      <c r="H43" s="25">
        <v>84</v>
      </c>
      <c r="I43" s="25">
        <v>80</v>
      </c>
      <c r="J43" s="25">
        <v>75</v>
      </c>
      <c r="K43" s="25">
        <v>76</v>
      </c>
      <c r="L43" s="25">
        <v>70</v>
      </c>
      <c r="M43" s="25">
        <v>53</v>
      </c>
      <c r="N43" s="25">
        <v>65</v>
      </c>
      <c r="O43" s="25">
        <v>83</v>
      </c>
      <c r="P43" s="25">
        <v>80</v>
      </c>
      <c r="Q43" s="25">
        <v>81</v>
      </c>
      <c r="R43" s="25">
        <v>84</v>
      </c>
      <c r="S43" s="25">
        <v>88</v>
      </c>
      <c r="T43" s="25">
        <v>75</v>
      </c>
      <c r="U43" s="25">
        <v>95</v>
      </c>
      <c r="V43" s="25">
        <v>73</v>
      </c>
      <c r="W43" s="25">
        <v>73</v>
      </c>
      <c r="X43" s="25">
        <v>77</v>
      </c>
      <c r="Y43" s="25">
        <v>61</v>
      </c>
      <c r="Z43" s="25">
        <v>95</v>
      </c>
      <c r="AA43" s="25">
        <v>75</v>
      </c>
      <c r="AB43" s="25">
        <v>88</v>
      </c>
      <c r="AC43" s="25">
        <v>84</v>
      </c>
      <c r="AD43" s="26">
        <f t="shared" si="0"/>
        <v>86</v>
      </c>
      <c r="AE43" s="26">
        <f t="shared" si="1"/>
        <v>53.5</v>
      </c>
      <c r="AF43" s="27">
        <f t="shared" si="2"/>
        <v>77.3551401869159</v>
      </c>
      <c r="AG43" s="62">
        <v>89</v>
      </c>
      <c r="AH43" s="50">
        <v>4</v>
      </c>
      <c r="AI43" s="50">
        <v>0</v>
      </c>
      <c r="AJ43" s="61">
        <f t="shared" si="3"/>
        <v>75.9985981308411</v>
      </c>
      <c r="AK43" s="50" t="str">
        <f>VLOOKUP(D43,[1]sheet1!$B$2:$C$666,2,0)</f>
        <v>2.684</v>
      </c>
      <c r="AL43" s="82"/>
    </row>
    <row r="44" spans="1:39">
      <c r="A44" s="23">
        <v>41</v>
      </c>
      <c r="B44" s="23" t="s">
        <v>243</v>
      </c>
      <c r="C44" s="24" t="s">
        <v>325</v>
      </c>
      <c r="D44" s="23" t="s">
        <v>326</v>
      </c>
      <c r="E44" s="25">
        <v>76</v>
      </c>
      <c r="F44" s="25">
        <v>81</v>
      </c>
      <c r="G44" s="25">
        <v>94</v>
      </c>
      <c r="H44" s="25">
        <v>84</v>
      </c>
      <c r="I44" s="25">
        <v>75</v>
      </c>
      <c r="J44" s="25">
        <v>75</v>
      </c>
      <c r="K44" s="25">
        <v>70</v>
      </c>
      <c r="L44" s="25">
        <v>63</v>
      </c>
      <c r="M44" s="25">
        <v>74</v>
      </c>
      <c r="N44" s="25">
        <v>65</v>
      </c>
      <c r="O44" s="25">
        <v>90</v>
      </c>
      <c r="P44" s="25">
        <v>86</v>
      </c>
      <c r="Q44" s="25">
        <v>75</v>
      </c>
      <c r="R44" s="25">
        <v>77</v>
      </c>
      <c r="S44" s="25">
        <v>86</v>
      </c>
      <c r="T44" s="25">
        <v>78</v>
      </c>
      <c r="U44" s="25">
        <v>85</v>
      </c>
      <c r="V44" s="25">
        <v>75</v>
      </c>
      <c r="W44" s="25">
        <v>74</v>
      </c>
      <c r="X44" s="25">
        <v>76</v>
      </c>
      <c r="Y44" s="25">
        <v>72</v>
      </c>
      <c r="Z44" s="25">
        <v>95</v>
      </c>
      <c r="AA44" s="25">
        <v>85</v>
      </c>
      <c r="AB44" s="25">
        <v>87</v>
      </c>
      <c r="AC44" s="25">
        <v>88</v>
      </c>
      <c r="AD44" s="26">
        <f t="shared" si="0"/>
        <v>87.5</v>
      </c>
      <c r="AE44" s="26">
        <f t="shared" si="1"/>
        <v>53.5</v>
      </c>
      <c r="AF44" s="27">
        <f t="shared" si="2"/>
        <v>78.5140186915888</v>
      </c>
      <c r="AG44" s="62">
        <v>68.5</v>
      </c>
      <c r="AH44" s="50">
        <v>0</v>
      </c>
      <c r="AI44" s="50">
        <v>0</v>
      </c>
      <c r="AJ44" s="61">
        <f t="shared" si="3"/>
        <v>75.8848130841121</v>
      </c>
      <c r="AK44" s="50" t="str">
        <f>VLOOKUP(D44,[1]sheet1!$B$2:$C$666,2,0)</f>
        <v>2.560</v>
      </c>
      <c r="AL44" s="82"/>
    </row>
    <row r="45" spans="1:39">
      <c r="A45" s="23">
        <v>42</v>
      </c>
      <c r="B45" s="23" t="s">
        <v>243</v>
      </c>
      <c r="C45" s="24" t="s">
        <v>327</v>
      </c>
      <c r="D45" s="23" t="s">
        <v>328</v>
      </c>
      <c r="E45" s="25">
        <v>76</v>
      </c>
      <c r="F45" s="25">
        <v>87</v>
      </c>
      <c r="G45" s="25">
        <v>86</v>
      </c>
      <c r="H45" s="25">
        <v>88</v>
      </c>
      <c r="I45" s="25">
        <v>67</v>
      </c>
      <c r="J45" s="25">
        <v>75</v>
      </c>
      <c r="K45" s="25">
        <v>77</v>
      </c>
      <c r="L45" s="25">
        <v>66</v>
      </c>
      <c r="M45" s="25">
        <v>52</v>
      </c>
      <c r="N45" s="25">
        <v>75</v>
      </c>
      <c r="O45" s="25">
        <v>87</v>
      </c>
      <c r="P45" s="25">
        <v>83</v>
      </c>
      <c r="Q45" s="25">
        <v>76</v>
      </c>
      <c r="R45" s="25">
        <v>80</v>
      </c>
      <c r="S45" s="25">
        <v>88</v>
      </c>
      <c r="T45" s="25">
        <v>75</v>
      </c>
      <c r="U45" s="25">
        <v>75</v>
      </c>
      <c r="V45" s="25">
        <v>78</v>
      </c>
      <c r="W45" s="25">
        <v>76</v>
      </c>
      <c r="X45" s="25">
        <v>80</v>
      </c>
      <c r="Y45" s="25">
        <v>72</v>
      </c>
      <c r="Z45" s="25">
        <v>85</v>
      </c>
      <c r="AA45" s="25">
        <v>85</v>
      </c>
      <c r="AB45" s="25">
        <v>88</v>
      </c>
      <c r="AC45" s="25">
        <v>88</v>
      </c>
      <c r="AD45" s="26">
        <f t="shared" si="0"/>
        <v>88</v>
      </c>
      <c r="AE45" s="26">
        <f t="shared" si="1"/>
        <v>53.5</v>
      </c>
      <c r="AF45" s="27">
        <f t="shared" si="2"/>
        <v>77.588785046729</v>
      </c>
      <c r="AG45" s="62">
        <v>76.5</v>
      </c>
      <c r="AH45" s="50">
        <v>0</v>
      </c>
      <c r="AI45" s="50">
        <v>0</v>
      </c>
      <c r="AJ45" s="61">
        <f t="shared" si="3"/>
        <v>75.7371495327103</v>
      </c>
      <c r="AK45" s="50" t="str">
        <f>VLOOKUP(D45,[1]sheet1!$B$2:$C$666,2,0)</f>
        <v>2.474</v>
      </c>
      <c r="AL45" s="82"/>
    </row>
    <row r="46" spans="1:39">
      <c r="A46" s="23">
        <v>43</v>
      </c>
      <c r="B46" s="23" t="s">
        <v>266</v>
      </c>
      <c r="C46" s="24" t="s">
        <v>329</v>
      </c>
      <c r="D46" s="23" t="s">
        <v>330</v>
      </c>
      <c r="E46" s="25">
        <v>76</v>
      </c>
      <c r="F46" s="25">
        <v>76</v>
      </c>
      <c r="G46" s="25">
        <v>74</v>
      </c>
      <c r="H46" s="25">
        <v>86</v>
      </c>
      <c r="I46" s="25">
        <v>69</v>
      </c>
      <c r="J46" s="25">
        <v>85</v>
      </c>
      <c r="K46" s="25">
        <v>50</v>
      </c>
      <c r="L46" s="25">
        <v>62</v>
      </c>
      <c r="M46" s="25">
        <v>73</v>
      </c>
      <c r="N46" s="25">
        <v>95</v>
      </c>
      <c r="O46" s="25">
        <v>83</v>
      </c>
      <c r="P46" s="25">
        <v>65</v>
      </c>
      <c r="Q46" s="25">
        <v>70</v>
      </c>
      <c r="R46" s="25">
        <v>85</v>
      </c>
      <c r="S46" s="25">
        <v>68</v>
      </c>
      <c r="T46" s="25">
        <v>78</v>
      </c>
      <c r="U46" s="25">
        <v>85</v>
      </c>
      <c r="V46" s="25">
        <v>81</v>
      </c>
      <c r="W46" s="25">
        <v>67</v>
      </c>
      <c r="X46" s="25">
        <v>80</v>
      </c>
      <c r="Y46" s="25">
        <v>65</v>
      </c>
      <c r="Z46" s="25">
        <v>95</v>
      </c>
      <c r="AA46" s="25">
        <v>95</v>
      </c>
      <c r="AB46" s="25">
        <v>92</v>
      </c>
      <c r="AC46" s="25">
        <v>90</v>
      </c>
      <c r="AD46" s="26">
        <f t="shared" si="0"/>
        <v>91</v>
      </c>
      <c r="AE46" s="26">
        <f t="shared" si="1"/>
        <v>53.5</v>
      </c>
      <c r="AF46" s="27">
        <f t="shared" si="2"/>
        <v>75.5981308411215</v>
      </c>
      <c r="AG46" s="62">
        <v>71</v>
      </c>
      <c r="AH46" s="50">
        <v>0</v>
      </c>
      <c r="AI46" s="50">
        <v>0.85</v>
      </c>
      <c r="AJ46" s="61">
        <f t="shared" si="3"/>
        <v>75.518691588785</v>
      </c>
      <c r="AK46" s="50" t="str">
        <f>VLOOKUP(D46,[1]sheet1!$B$2:$C$666,2,0)</f>
        <v>2.510</v>
      </c>
      <c r="AL46" s="82"/>
    </row>
    <row r="47" spans="1:39">
      <c r="A47" s="23">
        <v>44</v>
      </c>
      <c r="B47" s="23" t="s">
        <v>243</v>
      </c>
      <c r="C47" s="24" t="s">
        <v>331</v>
      </c>
      <c r="D47" s="23" t="s">
        <v>332</v>
      </c>
      <c r="E47" s="25">
        <v>77</v>
      </c>
      <c r="F47" s="25">
        <v>67</v>
      </c>
      <c r="G47" s="25">
        <v>85</v>
      </c>
      <c r="H47" s="25">
        <v>84</v>
      </c>
      <c r="I47" s="25">
        <v>70</v>
      </c>
      <c r="J47" s="25">
        <v>65</v>
      </c>
      <c r="K47" s="25">
        <v>77</v>
      </c>
      <c r="L47" s="25">
        <v>60</v>
      </c>
      <c r="M47" s="25">
        <v>69</v>
      </c>
      <c r="N47" s="25">
        <v>95</v>
      </c>
      <c r="O47" s="25">
        <v>93</v>
      </c>
      <c r="P47" s="25">
        <v>93</v>
      </c>
      <c r="Q47" s="25">
        <v>75</v>
      </c>
      <c r="R47" s="25">
        <v>74</v>
      </c>
      <c r="S47" s="25">
        <v>76</v>
      </c>
      <c r="T47" s="25">
        <v>73</v>
      </c>
      <c r="U47" s="25">
        <v>75</v>
      </c>
      <c r="V47" s="25">
        <v>75</v>
      </c>
      <c r="W47" s="25">
        <v>77</v>
      </c>
      <c r="X47" s="25">
        <v>66</v>
      </c>
      <c r="Y47" s="25">
        <v>67</v>
      </c>
      <c r="Z47" s="25">
        <v>95</v>
      </c>
      <c r="AA47" s="25">
        <v>85</v>
      </c>
      <c r="AB47" s="25">
        <v>88</v>
      </c>
      <c r="AC47" s="25">
        <v>88</v>
      </c>
      <c r="AD47" s="26">
        <f t="shared" si="0"/>
        <v>88</v>
      </c>
      <c r="AE47" s="26">
        <f t="shared" si="1"/>
        <v>53.5</v>
      </c>
      <c r="AF47" s="27">
        <f t="shared" si="2"/>
        <v>76.981308411215</v>
      </c>
      <c r="AG47" s="62">
        <v>72.5</v>
      </c>
      <c r="AH47" s="50">
        <v>5</v>
      </c>
      <c r="AI47" s="50">
        <v>0</v>
      </c>
      <c r="AJ47" s="61">
        <f t="shared" si="3"/>
        <v>75.3619158878505</v>
      </c>
      <c r="AK47" s="50" t="str">
        <f>VLOOKUP(D47,[1]sheet1!$B$2:$C$666,2,0)</f>
        <v>2.593</v>
      </c>
      <c r="AL47" s="82"/>
    </row>
    <row r="48" spans="1:39">
      <c r="A48" s="23">
        <v>45</v>
      </c>
      <c r="B48" s="23" t="s">
        <v>243</v>
      </c>
      <c r="C48" s="24" t="s">
        <v>333</v>
      </c>
      <c r="D48" s="23" t="s">
        <v>334</v>
      </c>
      <c r="E48" s="25">
        <v>82</v>
      </c>
      <c r="F48" s="25">
        <v>81</v>
      </c>
      <c r="G48" s="25">
        <v>83</v>
      </c>
      <c r="H48" s="25">
        <v>87</v>
      </c>
      <c r="I48" s="25">
        <v>77</v>
      </c>
      <c r="J48" s="25">
        <v>75</v>
      </c>
      <c r="K48" s="25">
        <v>66</v>
      </c>
      <c r="L48" s="25">
        <v>81</v>
      </c>
      <c r="M48" s="25">
        <v>67</v>
      </c>
      <c r="N48" s="25">
        <v>85</v>
      </c>
      <c r="O48" s="25">
        <v>95</v>
      </c>
      <c r="P48" s="25">
        <v>86</v>
      </c>
      <c r="Q48" s="25">
        <v>80</v>
      </c>
      <c r="R48" s="25">
        <v>79</v>
      </c>
      <c r="S48" s="25">
        <v>81</v>
      </c>
      <c r="T48" s="25">
        <v>73</v>
      </c>
      <c r="U48" s="25">
        <v>95</v>
      </c>
      <c r="V48" s="25">
        <v>79</v>
      </c>
      <c r="W48" s="25">
        <v>75</v>
      </c>
      <c r="X48" s="25">
        <v>62</v>
      </c>
      <c r="Y48" s="25">
        <v>77</v>
      </c>
      <c r="Z48" s="25">
        <v>95</v>
      </c>
      <c r="AA48" s="25">
        <v>85</v>
      </c>
      <c r="AB48" s="25">
        <v>86</v>
      </c>
      <c r="AC48" s="25">
        <v>65</v>
      </c>
      <c r="AD48" s="26">
        <f t="shared" si="0"/>
        <v>75.5</v>
      </c>
      <c r="AE48" s="26">
        <f t="shared" si="1"/>
        <v>53.5</v>
      </c>
      <c r="AF48" s="27">
        <f t="shared" si="2"/>
        <v>80.1401869158879</v>
      </c>
      <c r="AG48" s="62">
        <v>83</v>
      </c>
      <c r="AH48" s="50">
        <v>0</v>
      </c>
      <c r="AI48" s="50">
        <v>0</v>
      </c>
      <c r="AJ48" s="61">
        <f t="shared" si="3"/>
        <v>75.3481308411215</v>
      </c>
      <c r="AK48" s="50" t="str">
        <f>VLOOKUP(D48,[1]sheet1!$B$2:$C$666,2,0)</f>
        <v>2.901</v>
      </c>
      <c r="AL48" s="82"/>
    </row>
    <row r="49" spans="1:38">
      <c r="A49" s="23">
        <v>46</v>
      </c>
      <c r="B49" s="23" t="s">
        <v>266</v>
      </c>
      <c r="C49" s="24" t="s">
        <v>335</v>
      </c>
      <c r="D49" s="23" t="s">
        <v>336</v>
      </c>
      <c r="E49" s="25">
        <v>71</v>
      </c>
      <c r="F49" s="25">
        <v>77</v>
      </c>
      <c r="G49" s="25">
        <v>92</v>
      </c>
      <c r="H49" s="25">
        <v>87</v>
      </c>
      <c r="I49" s="25">
        <v>68</v>
      </c>
      <c r="J49" s="25">
        <v>85</v>
      </c>
      <c r="K49" s="25">
        <v>65</v>
      </c>
      <c r="L49" s="25">
        <v>74</v>
      </c>
      <c r="M49" s="25">
        <v>69</v>
      </c>
      <c r="N49" s="25">
        <v>75</v>
      </c>
      <c r="O49" s="25">
        <v>69</v>
      </c>
      <c r="P49" s="25">
        <v>78</v>
      </c>
      <c r="Q49" s="25">
        <v>84</v>
      </c>
      <c r="R49" s="25">
        <v>69</v>
      </c>
      <c r="S49" s="25">
        <v>77</v>
      </c>
      <c r="T49" s="25">
        <v>64</v>
      </c>
      <c r="U49" s="25">
        <v>75</v>
      </c>
      <c r="V49" s="25">
        <v>88</v>
      </c>
      <c r="W49" s="25">
        <v>67</v>
      </c>
      <c r="X49" s="25">
        <v>73</v>
      </c>
      <c r="Y49" s="25">
        <v>69</v>
      </c>
      <c r="Z49" s="25">
        <v>85</v>
      </c>
      <c r="AA49" s="25">
        <v>85</v>
      </c>
      <c r="AB49" s="25">
        <v>90</v>
      </c>
      <c r="AC49" s="25">
        <v>92</v>
      </c>
      <c r="AD49" s="26">
        <f t="shared" si="0"/>
        <v>91</v>
      </c>
      <c r="AE49" s="26">
        <f t="shared" si="1"/>
        <v>53.5</v>
      </c>
      <c r="AF49" s="27">
        <f t="shared" si="2"/>
        <v>75.607476635514</v>
      </c>
      <c r="AG49" s="62">
        <v>68.5</v>
      </c>
      <c r="AH49" s="50">
        <v>0</v>
      </c>
      <c r="AI49" s="50">
        <v>0.25</v>
      </c>
      <c r="AJ49" s="61">
        <f t="shared" si="3"/>
        <v>74.8002336448598</v>
      </c>
      <c r="AK49" s="50" t="str">
        <f>VLOOKUP(D49,[1]sheet1!$B$2:$C$666,2,0)</f>
        <v>2.478</v>
      </c>
      <c r="AL49" s="82"/>
    </row>
    <row r="50" spans="1:38">
      <c r="A50" s="23">
        <v>47</v>
      </c>
      <c r="B50" s="23" t="s">
        <v>266</v>
      </c>
      <c r="C50" s="24" t="s">
        <v>337</v>
      </c>
      <c r="D50" s="23" t="s">
        <v>338</v>
      </c>
      <c r="E50" s="25">
        <v>68</v>
      </c>
      <c r="F50" s="25">
        <v>80</v>
      </c>
      <c r="G50" s="25">
        <v>93</v>
      </c>
      <c r="H50" s="25">
        <v>82</v>
      </c>
      <c r="I50" s="25">
        <v>74</v>
      </c>
      <c r="J50" s="25">
        <v>85</v>
      </c>
      <c r="K50" s="25">
        <v>77</v>
      </c>
      <c r="L50" s="25">
        <v>68</v>
      </c>
      <c r="M50" s="25">
        <v>74</v>
      </c>
      <c r="N50" s="25">
        <v>95</v>
      </c>
      <c r="O50" s="25">
        <v>91</v>
      </c>
      <c r="P50" s="25">
        <v>83</v>
      </c>
      <c r="Q50" s="25">
        <v>81</v>
      </c>
      <c r="R50" s="25">
        <v>80</v>
      </c>
      <c r="S50" s="25">
        <v>76</v>
      </c>
      <c r="T50" s="25">
        <v>67</v>
      </c>
      <c r="U50" s="25">
        <v>75</v>
      </c>
      <c r="V50" s="25">
        <v>76</v>
      </c>
      <c r="W50" s="25">
        <v>69</v>
      </c>
      <c r="X50" s="25">
        <v>81</v>
      </c>
      <c r="Y50" s="25">
        <v>76</v>
      </c>
      <c r="Z50" s="25">
        <v>85</v>
      </c>
      <c r="AA50" s="25">
        <v>95</v>
      </c>
      <c r="AB50" s="25">
        <v>84</v>
      </c>
      <c r="AC50" s="25">
        <v>80</v>
      </c>
      <c r="AD50" s="26">
        <f t="shared" si="0"/>
        <v>82</v>
      </c>
      <c r="AE50" s="26">
        <f t="shared" si="1"/>
        <v>53.5</v>
      </c>
      <c r="AF50" s="27">
        <f t="shared" si="2"/>
        <v>79.0093457943925</v>
      </c>
      <c r="AG50" s="62">
        <v>59.5</v>
      </c>
      <c r="AH50" s="50">
        <v>0</v>
      </c>
      <c r="AI50" s="50">
        <v>0</v>
      </c>
      <c r="AJ50" s="61">
        <f t="shared" si="3"/>
        <v>74.6815420560748</v>
      </c>
      <c r="AK50" s="50" t="str">
        <f>VLOOKUP(D50,[1]sheet1!$B$2:$C$666,2,0)</f>
        <v>2.764</v>
      </c>
      <c r="AL50" s="82"/>
    </row>
    <row r="51" spans="1:38">
      <c r="A51" s="23">
        <v>48</v>
      </c>
      <c r="B51" s="23" t="s">
        <v>266</v>
      </c>
      <c r="C51" s="24" t="s">
        <v>339</v>
      </c>
      <c r="D51" s="23" t="s">
        <v>340</v>
      </c>
      <c r="E51" s="25">
        <v>73</v>
      </c>
      <c r="F51" s="25">
        <v>86</v>
      </c>
      <c r="G51" s="25">
        <v>87</v>
      </c>
      <c r="H51" s="25">
        <v>88</v>
      </c>
      <c r="I51" s="25">
        <v>74</v>
      </c>
      <c r="J51" s="25">
        <v>85</v>
      </c>
      <c r="K51" s="25">
        <v>64</v>
      </c>
      <c r="L51" s="25">
        <v>68</v>
      </c>
      <c r="M51" s="25">
        <v>71</v>
      </c>
      <c r="N51" s="25">
        <v>85</v>
      </c>
      <c r="O51" s="25">
        <v>96</v>
      </c>
      <c r="P51" s="25">
        <v>81</v>
      </c>
      <c r="Q51" s="25">
        <v>63</v>
      </c>
      <c r="R51" s="25">
        <v>70</v>
      </c>
      <c r="S51" s="25">
        <v>71</v>
      </c>
      <c r="T51" s="25">
        <v>68</v>
      </c>
      <c r="U51" s="25">
        <v>75</v>
      </c>
      <c r="V51" s="25">
        <v>72</v>
      </c>
      <c r="W51" s="25">
        <v>66</v>
      </c>
      <c r="X51" s="25">
        <v>80</v>
      </c>
      <c r="Y51" s="25">
        <v>66</v>
      </c>
      <c r="Z51" s="25">
        <v>85</v>
      </c>
      <c r="AA51" s="25">
        <v>85</v>
      </c>
      <c r="AB51" s="25">
        <v>85</v>
      </c>
      <c r="AC51" s="25">
        <v>86</v>
      </c>
      <c r="AD51" s="26">
        <f t="shared" si="0"/>
        <v>85.5</v>
      </c>
      <c r="AE51" s="26">
        <f t="shared" si="1"/>
        <v>53.5</v>
      </c>
      <c r="AF51" s="27">
        <f t="shared" si="2"/>
        <v>75.981308411215</v>
      </c>
      <c r="AG51" s="62">
        <v>69</v>
      </c>
      <c r="AH51" s="50">
        <v>0</v>
      </c>
      <c r="AI51" s="50">
        <v>0</v>
      </c>
      <c r="AJ51" s="61">
        <f t="shared" si="3"/>
        <v>73.7369158878505</v>
      </c>
      <c r="AK51" s="50" t="str">
        <f>VLOOKUP(D51,[1]sheet1!$B$2:$C$666,2,0)</f>
        <v>2.530</v>
      </c>
      <c r="AL51" s="82"/>
    </row>
    <row r="52" spans="1:38">
      <c r="A52" s="23">
        <v>49</v>
      </c>
      <c r="B52" s="23" t="s">
        <v>266</v>
      </c>
      <c r="C52" s="24" t="s">
        <v>341</v>
      </c>
      <c r="D52" s="23" t="s">
        <v>342</v>
      </c>
      <c r="E52" s="25">
        <v>68</v>
      </c>
      <c r="F52" s="25">
        <v>87</v>
      </c>
      <c r="G52" s="25">
        <v>93</v>
      </c>
      <c r="H52" s="25">
        <v>81</v>
      </c>
      <c r="I52" s="25">
        <v>69</v>
      </c>
      <c r="J52" s="25">
        <v>85</v>
      </c>
      <c r="K52" s="25">
        <v>64</v>
      </c>
      <c r="L52" s="25">
        <v>71</v>
      </c>
      <c r="M52" s="25">
        <v>68</v>
      </c>
      <c r="N52" s="25">
        <v>85</v>
      </c>
      <c r="O52" s="25">
        <v>75</v>
      </c>
      <c r="P52" s="25">
        <v>82</v>
      </c>
      <c r="Q52" s="25">
        <v>66</v>
      </c>
      <c r="R52" s="25">
        <v>69</v>
      </c>
      <c r="S52" s="25">
        <v>86</v>
      </c>
      <c r="T52" s="25">
        <v>64</v>
      </c>
      <c r="U52" s="25">
        <v>75</v>
      </c>
      <c r="V52" s="25">
        <v>88</v>
      </c>
      <c r="W52" s="25">
        <v>66</v>
      </c>
      <c r="X52" s="25">
        <v>75</v>
      </c>
      <c r="Y52" s="25">
        <v>69</v>
      </c>
      <c r="Z52" s="25">
        <v>85</v>
      </c>
      <c r="AA52" s="25">
        <v>75</v>
      </c>
      <c r="AB52" s="25">
        <v>82</v>
      </c>
      <c r="AC52" s="25">
        <v>78</v>
      </c>
      <c r="AD52" s="26">
        <f t="shared" si="0"/>
        <v>80</v>
      </c>
      <c r="AE52" s="26">
        <f t="shared" si="1"/>
        <v>53.5</v>
      </c>
      <c r="AF52" s="27">
        <f t="shared" si="2"/>
        <v>76</v>
      </c>
      <c r="AG52" s="62">
        <v>56</v>
      </c>
      <c r="AH52" s="50">
        <v>0</v>
      </c>
      <c r="AI52" s="50">
        <v>0</v>
      </c>
      <c r="AJ52" s="61">
        <f t="shared" si="3"/>
        <v>72</v>
      </c>
      <c r="AK52" s="50" t="str">
        <f>VLOOKUP(D52,[1]sheet1!$B$2:$C$666,2,0)</f>
        <v>2.795</v>
      </c>
      <c r="AL52" s="82"/>
    </row>
    <row r="53" spans="1:38">
      <c r="A53" s="23">
        <v>50</v>
      </c>
      <c r="B53" s="23" t="s">
        <v>243</v>
      </c>
      <c r="C53" s="24" t="s">
        <v>343</v>
      </c>
      <c r="D53" s="23" t="s">
        <v>344</v>
      </c>
      <c r="E53" s="25">
        <v>74</v>
      </c>
      <c r="F53" s="25">
        <v>81</v>
      </c>
      <c r="G53" s="25">
        <v>78</v>
      </c>
      <c r="H53" s="25">
        <v>82</v>
      </c>
      <c r="I53" s="25">
        <v>74</v>
      </c>
      <c r="J53" s="25">
        <v>75</v>
      </c>
      <c r="K53" s="25">
        <v>77</v>
      </c>
      <c r="L53" s="25">
        <v>60</v>
      </c>
      <c r="M53" s="25">
        <v>73</v>
      </c>
      <c r="N53" s="25">
        <v>65</v>
      </c>
      <c r="O53" s="25">
        <v>67</v>
      </c>
      <c r="P53" s="25">
        <v>82</v>
      </c>
      <c r="Q53" s="25">
        <v>85</v>
      </c>
      <c r="R53" s="25">
        <v>40</v>
      </c>
      <c r="S53" s="25">
        <v>75</v>
      </c>
      <c r="T53" s="25">
        <v>73</v>
      </c>
      <c r="U53" s="25">
        <v>95</v>
      </c>
      <c r="V53" s="25">
        <v>78</v>
      </c>
      <c r="W53" s="25">
        <v>67</v>
      </c>
      <c r="X53" s="25">
        <v>76</v>
      </c>
      <c r="Y53" s="25">
        <v>64</v>
      </c>
      <c r="Z53" s="25">
        <v>85</v>
      </c>
      <c r="AA53" s="25">
        <v>85</v>
      </c>
      <c r="AB53" s="25">
        <v>81</v>
      </c>
      <c r="AC53" s="25">
        <v>82</v>
      </c>
      <c r="AD53" s="26">
        <f t="shared" si="0"/>
        <v>81.5</v>
      </c>
      <c r="AE53" s="26">
        <f t="shared" si="1"/>
        <v>53.5</v>
      </c>
      <c r="AF53" s="27">
        <f t="shared" si="2"/>
        <v>74.411214953271</v>
      </c>
      <c r="AG53" s="62">
        <v>72</v>
      </c>
      <c r="AH53" s="50">
        <v>0</v>
      </c>
      <c r="AI53" s="50">
        <v>0</v>
      </c>
      <c r="AJ53" s="61">
        <f t="shared" si="3"/>
        <v>71.9878504672897</v>
      </c>
      <c r="AK53" s="50" t="str">
        <f>VLOOKUP(D53,[1]sheet1!$B$2:$C$666,2,0)</f>
        <v>2.478</v>
      </c>
      <c r="AL53" s="82"/>
    </row>
    <row r="54" spans="1:38">
      <c r="A54" s="23">
        <v>51</v>
      </c>
      <c r="B54" s="23" t="s">
        <v>266</v>
      </c>
      <c r="C54" s="24" t="s">
        <v>345</v>
      </c>
      <c r="D54" s="23" t="s">
        <v>346</v>
      </c>
      <c r="E54" s="25">
        <v>64</v>
      </c>
      <c r="F54" s="25">
        <v>76</v>
      </c>
      <c r="G54" s="25">
        <v>76</v>
      </c>
      <c r="H54" s="25">
        <v>86</v>
      </c>
      <c r="I54" s="25">
        <v>64</v>
      </c>
      <c r="J54" s="25">
        <v>75</v>
      </c>
      <c r="K54" s="25">
        <v>77</v>
      </c>
      <c r="L54" s="25">
        <v>71</v>
      </c>
      <c r="M54" s="25">
        <v>52</v>
      </c>
      <c r="N54" s="25">
        <v>65</v>
      </c>
      <c r="O54" s="25">
        <v>70</v>
      </c>
      <c r="P54" s="25">
        <v>70</v>
      </c>
      <c r="Q54" s="25">
        <v>81</v>
      </c>
      <c r="R54" s="25">
        <v>65</v>
      </c>
      <c r="S54" s="25">
        <v>79</v>
      </c>
      <c r="T54" s="25">
        <v>72</v>
      </c>
      <c r="U54" s="25">
        <v>95</v>
      </c>
      <c r="V54" s="25">
        <v>77</v>
      </c>
      <c r="W54" s="25">
        <v>71</v>
      </c>
      <c r="X54" s="25">
        <v>86</v>
      </c>
      <c r="Y54" s="25">
        <v>75</v>
      </c>
      <c r="Z54" s="25">
        <v>85</v>
      </c>
      <c r="AA54" s="25">
        <v>85</v>
      </c>
      <c r="AB54" s="25">
        <v>84</v>
      </c>
      <c r="AC54" s="25">
        <v>80</v>
      </c>
      <c r="AD54" s="26">
        <f t="shared" si="0"/>
        <v>82</v>
      </c>
      <c r="AE54" s="26">
        <f t="shared" si="1"/>
        <v>53.5</v>
      </c>
      <c r="AF54" s="27">
        <f t="shared" si="2"/>
        <v>73.8971962616822</v>
      </c>
      <c r="AG54" s="62">
        <v>66</v>
      </c>
      <c r="AH54" s="50">
        <v>0</v>
      </c>
      <c r="AI54" s="50">
        <v>0</v>
      </c>
      <c r="AJ54" s="61">
        <f t="shared" si="3"/>
        <v>71.4280373831776</v>
      </c>
      <c r="AK54" s="50" t="str">
        <f>VLOOKUP(D54,[1]sheet1!$B$2:$C$666,2,0)</f>
        <v>2.146</v>
      </c>
      <c r="AL54" s="82"/>
    </row>
    <row r="55" spans="1:38">
      <c r="A55" s="23">
        <v>52</v>
      </c>
      <c r="B55" s="23" t="s">
        <v>243</v>
      </c>
      <c r="C55" s="24" t="s">
        <v>347</v>
      </c>
      <c r="D55" s="23" t="s">
        <v>348</v>
      </c>
      <c r="E55" s="25">
        <v>73</v>
      </c>
      <c r="F55" s="25">
        <v>72</v>
      </c>
      <c r="G55" s="25">
        <v>86</v>
      </c>
      <c r="H55" s="25">
        <v>88</v>
      </c>
      <c r="I55" s="25">
        <v>59</v>
      </c>
      <c r="J55" s="25">
        <v>75</v>
      </c>
      <c r="K55" s="25">
        <v>65</v>
      </c>
      <c r="L55" s="25">
        <v>0</v>
      </c>
      <c r="M55" s="25">
        <v>52</v>
      </c>
      <c r="N55" s="25">
        <v>75</v>
      </c>
      <c r="O55" s="25">
        <v>95</v>
      </c>
      <c r="P55" s="25">
        <v>73</v>
      </c>
      <c r="Q55" s="25">
        <v>77</v>
      </c>
      <c r="R55" s="25">
        <v>87</v>
      </c>
      <c r="S55" s="25">
        <v>86</v>
      </c>
      <c r="T55" s="25">
        <v>78</v>
      </c>
      <c r="U55" s="25">
        <v>75</v>
      </c>
      <c r="V55" s="25">
        <v>77</v>
      </c>
      <c r="W55" s="25">
        <v>85</v>
      </c>
      <c r="X55" s="25">
        <v>77</v>
      </c>
      <c r="Y55" s="25">
        <v>80</v>
      </c>
      <c r="Z55" s="25">
        <v>75</v>
      </c>
      <c r="AA55" s="25">
        <v>85</v>
      </c>
      <c r="AB55" s="25">
        <v>68</v>
      </c>
      <c r="AC55" s="25">
        <v>88</v>
      </c>
      <c r="AD55" s="26">
        <f t="shared" si="0"/>
        <v>78</v>
      </c>
      <c r="AE55" s="26">
        <f t="shared" si="1"/>
        <v>53.5</v>
      </c>
      <c r="AF55" s="27">
        <f t="shared" si="2"/>
        <v>73.5046728971963</v>
      </c>
      <c r="AG55" s="62">
        <v>68</v>
      </c>
      <c r="AH55" s="50">
        <v>0</v>
      </c>
      <c r="AI55" s="50">
        <v>0.8</v>
      </c>
      <c r="AJ55" s="61">
        <f t="shared" si="3"/>
        <v>71.2532710280374</v>
      </c>
      <c r="AK55" s="50" t="str">
        <f>VLOOKUP(D55,[1]sheet1!$B$2:$C$666,2,0)</f>
        <v>2.609</v>
      </c>
      <c r="AL55" s="82"/>
    </row>
    <row r="56" spans="1:38">
      <c r="A56" s="23">
        <v>53</v>
      </c>
      <c r="B56" s="23" t="s">
        <v>243</v>
      </c>
      <c r="C56" s="24" t="s">
        <v>349</v>
      </c>
      <c r="D56" s="23" t="s">
        <v>350</v>
      </c>
      <c r="E56" s="25">
        <v>66</v>
      </c>
      <c r="F56" s="25">
        <v>76</v>
      </c>
      <c r="G56" s="25">
        <v>82</v>
      </c>
      <c r="H56" s="25">
        <v>82</v>
      </c>
      <c r="I56" s="25">
        <v>74</v>
      </c>
      <c r="J56" s="25">
        <v>75</v>
      </c>
      <c r="K56" s="25">
        <v>68</v>
      </c>
      <c r="L56" s="25">
        <v>60</v>
      </c>
      <c r="M56" s="25">
        <v>52</v>
      </c>
      <c r="N56" s="25">
        <v>75</v>
      </c>
      <c r="O56" s="25">
        <v>81</v>
      </c>
      <c r="P56" s="25">
        <v>62</v>
      </c>
      <c r="Q56" s="25">
        <v>78</v>
      </c>
      <c r="R56" s="25">
        <v>71</v>
      </c>
      <c r="S56" s="25">
        <v>91</v>
      </c>
      <c r="T56" s="25">
        <v>69</v>
      </c>
      <c r="U56" s="25">
        <v>85</v>
      </c>
      <c r="V56" s="25">
        <v>78</v>
      </c>
      <c r="W56" s="25">
        <v>66</v>
      </c>
      <c r="X56" s="25">
        <v>61</v>
      </c>
      <c r="Y56" s="25">
        <v>41</v>
      </c>
      <c r="Z56" s="25">
        <v>75</v>
      </c>
      <c r="AA56" s="25">
        <v>95</v>
      </c>
      <c r="AB56" s="25">
        <v>88</v>
      </c>
      <c r="AC56" s="25">
        <v>83</v>
      </c>
      <c r="AD56" s="26">
        <f t="shared" si="0"/>
        <v>85.5</v>
      </c>
      <c r="AE56" s="26">
        <f t="shared" si="1"/>
        <v>53.5</v>
      </c>
      <c r="AF56" s="27">
        <f t="shared" si="2"/>
        <v>71.1775700934579</v>
      </c>
      <c r="AG56" s="62">
        <v>76.5</v>
      </c>
      <c r="AH56" s="50">
        <v>0</v>
      </c>
      <c r="AI56" s="50">
        <v>0</v>
      </c>
      <c r="AJ56" s="61">
        <f t="shared" si="3"/>
        <v>70.7492990654206</v>
      </c>
      <c r="AK56" s="50" t="str">
        <f>VLOOKUP(D56,[1]sheet1!$B$2:$C$666,2,0)</f>
        <v>2.010</v>
      </c>
      <c r="AL56" s="82"/>
    </row>
    <row r="57" spans="1:38">
      <c r="A57" s="23">
        <v>54</v>
      </c>
      <c r="B57" s="23" t="s">
        <v>266</v>
      </c>
      <c r="C57" s="24" t="s">
        <v>351</v>
      </c>
      <c r="D57" s="23" t="s">
        <v>352</v>
      </c>
      <c r="E57" s="25">
        <v>66</v>
      </c>
      <c r="F57" s="25">
        <v>75</v>
      </c>
      <c r="G57" s="25">
        <v>84</v>
      </c>
      <c r="H57" s="25">
        <v>87</v>
      </c>
      <c r="I57" s="25">
        <v>62</v>
      </c>
      <c r="J57" s="25">
        <v>75</v>
      </c>
      <c r="K57" s="25">
        <v>66</v>
      </c>
      <c r="L57" s="25">
        <v>62</v>
      </c>
      <c r="M57" s="25">
        <v>52</v>
      </c>
      <c r="N57" s="25">
        <v>65</v>
      </c>
      <c r="O57" s="25">
        <v>80</v>
      </c>
      <c r="P57" s="25">
        <v>63</v>
      </c>
      <c r="Q57" s="25">
        <v>81</v>
      </c>
      <c r="R57" s="25">
        <v>78</v>
      </c>
      <c r="S57" s="25">
        <v>82</v>
      </c>
      <c r="T57" s="25">
        <v>70</v>
      </c>
      <c r="U57" s="25">
        <v>95</v>
      </c>
      <c r="V57" s="25">
        <v>66</v>
      </c>
      <c r="W57" s="25">
        <v>70</v>
      </c>
      <c r="X57" s="25">
        <v>79</v>
      </c>
      <c r="Y57" s="25">
        <v>68</v>
      </c>
      <c r="Z57" s="25">
        <v>85</v>
      </c>
      <c r="AA57" s="25">
        <v>85</v>
      </c>
      <c r="AB57" s="25">
        <v>82</v>
      </c>
      <c r="AC57" s="25">
        <v>82</v>
      </c>
      <c r="AD57" s="26">
        <f t="shared" si="0"/>
        <v>82</v>
      </c>
      <c r="AE57" s="26">
        <f t="shared" si="1"/>
        <v>53.5</v>
      </c>
      <c r="AF57" s="27">
        <f t="shared" si="2"/>
        <v>72.3551401869159</v>
      </c>
      <c r="AG57" s="62">
        <v>70.5</v>
      </c>
      <c r="AH57" s="50">
        <v>0</v>
      </c>
      <c r="AI57" s="50">
        <v>0.15</v>
      </c>
      <c r="AJ57" s="61">
        <f t="shared" si="3"/>
        <v>70.7235981308411</v>
      </c>
      <c r="AK57" s="50" t="str">
        <f>VLOOKUP(D57,[1]sheet1!$B$2:$C$666,2,0)</f>
        <v>2.157</v>
      </c>
      <c r="AL57" s="82"/>
    </row>
    <row r="58" spans="1:38">
      <c r="A58" s="23">
        <v>55</v>
      </c>
      <c r="B58" s="23" t="s">
        <v>266</v>
      </c>
      <c r="C58" s="24" t="s">
        <v>353</v>
      </c>
      <c r="D58" s="23" t="s">
        <v>354</v>
      </c>
      <c r="E58" s="25">
        <v>65</v>
      </c>
      <c r="F58" s="25">
        <v>72</v>
      </c>
      <c r="G58" s="25">
        <v>77</v>
      </c>
      <c r="H58" s="25">
        <v>78</v>
      </c>
      <c r="I58" s="25">
        <v>68</v>
      </c>
      <c r="J58" s="25">
        <v>75</v>
      </c>
      <c r="K58" s="25">
        <v>69</v>
      </c>
      <c r="L58" s="25">
        <v>66</v>
      </c>
      <c r="M58" s="25">
        <v>69</v>
      </c>
      <c r="N58" s="25">
        <v>65</v>
      </c>
      <c r="O58" s="25">
        <v>85</v>
      </c>
      <c r="P58" s="25">
        <v>70</v>
      </c>
      <c r="Q58" s="25">
        <v>77</v>
      </c>
      <c r="R58" s="25">
        <v>66</v>
      </c>
      <c r="S58" s="25">
        <v>92</v>
      </c>
      <c r="T58" s="25">
        <v>65</v>
      </c>
      <c r="U58" s="25">
        <v>95</v>
      </c>
      <c r="V58" s="25">
        <v>65</v>
      </c>
      <c r="W58" s="25">
        <v>66</v>
      </c>
      <c r="X58" s="25">
        <v>79</v>
      </c>
      <c r="Y58" s="25">
        <v>69</v>
      </c>
      <c r="Z58" s="25">
        <v>85</v>
      </c>
      <c r="AA58" s="25">
        <v>85</v>
      </c>
      <c r="AB58" s="25">
        <v>82</v>
      </c>
      <c r="AC58" s="25">
        <v>79</v>
      </c>
      <c r="AD58" s="26">
        <f t="shared" si="0"/>
        <v>80.5</v>
      </c>
      <c r="AE58" s="26">
        <f t="shared" si="1"/>
        <v>53.5</v>
      </c>
      <c r="AF58" s="27">
        <f t="shared" si="2"/>
        <v>73</v>
      </c>
      <c r="AG58" s="62">
        <v>70</v>
      </c>
      <c r="AH58" s="50">
        <v>0</v>
      </c>
      <c r="AI58" s="50">
        <v>0</v>
      </c>
      <c r="AJ58" s="61">
        <f t="shared" si="3"/>
        <v>70.7</v>
      </c>
      <c r="AK58" s="50" t="str">
        <f>VLOOKUP(D58,[1]sheet1!$B$2:$C$666,2,0)</f>
        <v>2.093</v>
      </c>
      <c r="AL58" s="82"/>
    </row>
    <row r="59" spans="1:38">
      <c r="A59" s="23">
        <v>56</v>
      </c>
      <c r="B59" s="23" t="s">
        <v>266</v>
      </c>
      <c r="C59" s="24" t="s">
        <v>355</v>
      </c>
      <c r="D59" s="23" t="s">
        <v>356</v>
      </c>
      <c r="E59" s="25">
        <v>67</v>
      </c>
      <c r="F59" s="25">
        <v>77</v>
      </c>
      <c r="G59" s="25">
        <v>79</v>
      </c>
      <c r="H59" s="25">
        <v>86</v>
      </c>
      <c r="I59" s="25">
        <v>70</v>
      </c>
      <c r="J59" s="25">
        <v>75</v>
      </c>
      <c r="K59" s="25">
        <v>75</v>
      </c>
      <c r="L59" s="25">
        <v>73</v>
      </c>
      <c r="M59" s="25">
        <v>71</v>
      </c>
      <c r="N59" s="25">
        <v>65</v>
      </c>
      <c r="O59" s="25">
        <v>86</v>
      </c>
      <c r="P59" s="25">
        <v>85</v>
      </c>
      <c r="Q59" s="25">
        <v>77</v>
      </c>
      <c r="R59" s="25">
        <v>74</v>
      </c>
      <c r="S59" s="25">
        <v>82</v>
      </c>
      <c r="T59" s="25">
        <v>73</v>
      </c>
      <c r="U59" s="25">
        <v>75</v>
      </c>
      <c r="V59" s="25">
        <v>34</v>
      </c>
      <c r="W59" s="25">
        <v>68</v>
      </c>
      <c r="X59" s="25">
        <v>78</v>
      </c>
      <c r="Y59" s="25">
        <v>76</v>
      </c>
      <c r="Z59" s="25">
        <v>85</v>
      </c>
      <c r="AA59" s="25">
        <v>85</v>
      </c>
      <c r="AB59" s="25">
        <v>75</v>
      </c>
      <c r="AC59" s="25">
        <v>79</v>
      </c>
      <c r="AD59" s="26">
        <f t="shared" si="0"/>
        <v>77</v>
      </c>
      <c r="AE59" s="26">
        <f t="shared" si="1"/>
        <v>53.5</v>
      </c>
      <c r="AF59" s="27">
        <f t="shared" si="2"/>
        <v>73.3644859813084</v>
      </c>
      <c r="AG59" s="62">
        <v>63.5</v>
      </c>
      <c r="AH59" s="50">
        <v>0</v>
      </c>
      <c r="AI59" s="50">
        <v>0</v>
      </c>
      <c r="AJ59" s="61">
        <f t="shared" si="3"/>
        <v>69.9301401869159</v>
      </c>
      <c r="AK59" s="50" t="str">
        <f>VLOOKUP(D59,[1]sheet1!$B$2:$C$666,2,0)</f>
        <v>2.263</v>
      </c>
      <c r="AL59" s="82"/>
    </row>
    <row r="60" spans="1:38">
      <c r="A60" s="23">
        <v>57</v>
      </c>
      <c r="B60" s="23" t="s">
        <v>266</v>
      </c>
      <c r="C60" s="24" t="s">
        <v>357</v>
      </c>
      <c r="D60" s="23" t="s">
        <v>358</v>
      </c>
      <c r="E60" s="25">
        <v>66</v>
      </c>
      <c r="F60" s="25">
        <v>76</v>
      </c>
      <c r="G60" s="25">
        <v>79</v>
      </c>
      <c r="H60" s="25">
        <v>88</v>
      </c>
      <c r="I60" s="25">
        <v>70</v>
      </c>
      <c r="J60" s="25">
        <v>75</v>
      </c>
      <c r="K60" s="25">
        <v>52</v>
      </c>
      <c r="L60" s="25">
        <v>63</v>
      </c>
      <c r="M60" s="25">
        <v>77</v>
      </c>
      <c r="N60" s="25">
        <v>65</v>
      </c>
      <c r="O60" s="25">
        <v>76</v>
      </c>
      <c r="P60" s="25">
        <v>72</v>
      </c>
      <c r="Q60" s="25">
        <v>75</v>
      </c>
      <c r="R60" s="25">
        <v>39</v>
      </c>
      <c r="S60" s="25">
        <v>81</v>
      </c>
      <c r="T60" s="25">
        <v>70</v>
      </c>
      <c r="U60" s="25">
        <v>75</v>
      </c>
      <c r="V60" s="25">
        <v>78</v>
      </c>
      <c r="W60" s="25">
        <v>75</v>
      </c>
      <c r="X60" s="25">
        <v>78</v>
      </c>
      <c r="Y60" s="25">
        <v>69</v>
      </c>
      <c r="Z60" s="25">
        <v>85</v>
      </c>
      <c r="AA60" s="25">
        <v>75</v>
      </c>
      <c r="AB60" s="25">
        <v>85</v>
      </c>
      <c r="AC60" s="25">
        <v>78</v>
      </c>
      <c r="AD60" s="26">
        <f t="shared" si="0"/>
        <v>81.5</v>
      </c>
      <c r="AE60" s="26">
        <f t="shared" si="1"/>
        <v>53.5</v>
      </c>
      <c r="AF60" s="27">
        <f t="shared" si="2"/>
        <v>71.9065420560748</v>
      </c>
      <c r="AG60" s="62">
        <v>57.5</v>
      </c>
      <c r="AH60" s="50">
        <v>0</v>
      </c>
      <c r="AI60" s="50">
        <v>0</v>
      </c>
      <c r="AJ60" s="61">
        <f t="shared" si="3"/>
        <v>69.5095794392523</v>
      </c>
      <c r="AK60" s="50" t="str">
        <f>VLOOKUP(D60,[1]sheet1!$B$2:$C$666,2,0)</f>
        <v>2.070</v>
      </c>
      <c r="AL60" s="82"/>
    </row>
    <row r="61" spans="1:38">
      <c r="A61" s="23">
        <v>58</v>
      </c>
      <c r="B61" s="23" t="s">
        <v>243</v>
      </c>
      <c r="C61" s="24" t="s">
        <v>359</v>
      </c>
      <c r="D61" s="23" t="s">
        <v>360</v>
      </c>
      <c r="E61" s="25">
        <v>75</v>
      </c>
      <c r="F61" s="25">
        <v>76</v>
      </c>
      <c r="G61" s="25">
        <v>68</v>
      </c>
      <c r="H61" s="25">
        <v>89</v>
      </c>
      <c r="I61" s="25">
        <v>65</v>
      </c>
      <c r="J61" s="25">
        <v>75</v>
      </c>
      <c r="K61" s="25">
        <v>60</v>
      </c>
      <c r="L61" s="25">
        <v>63</v>
      </c>
      <c r="M61" s="25">
        <v>51</v>
      </c>
      <c r="N61" s="25">
        <v>85</v>
      </c>
      <c r="O61" s="25">
        <v>70</v>
      </c>
      <c r="P61" s="25">
        <v>69</v>
      </c>
      <c r="Q61" s="25">
        <v>66</v>
      </c>
      <c r="R61" s="25">
        <v>79</v>
      </c>
      <c r="S61" s="25">
        <v>81</v>
      </c>
      <c r="T61" s="25">
        <v>71</v>
      </c>
      <c r="U61" s="25">
        <v>75</v>
      </c>
      <c r="V61" s="25">
        <v>70</v>
      </c>
      <c r="W61" s="25">
        <v>66</v>
      </c>
      <c r="X61" s="25">
        <v>63</v>
      </c>
      <c r="Y61" s="25">
        <v>81</v>
      </c>
      <c r="Z61" s="25">
        <v>75</v>
      </c>
      <c r="AA61" s="25">
        <v>85</v>
      </c>
      <c r="AB61" s="25">
        <v>83</v>
      </c>
      <c r="AC61" s="25">
        <v>88</v>
      </c>
      <c r="AD61" s="26">
        <f t="shared" si="0"/>
        <v>85.5</v>
      </c>
      <c r="AE61" s="26">
        <f t="shared" si="1"/>
        <v>53.5</v>
      </c>
      <c r="AF61" s="27">
        <f t="shared" si="2"/>
        <v>71.6448598130841</v>
      </c>
      <c r="AG61" s="62">
        <v>32.5</v>
      </c>
      <c r="AH61" s="50">
        <v>0</v>
      </c>
      <c r="AI61" s="50">
        <v>0</v>
      </c>
      <c r="AJ61" s="61">
        <f t="shared" si="3"/>
        <v>68.8764018691589</v>
      </c>
      <c r="AK61" s="50" t="str">
        <f>VLOOKUP(D61,[1]sheet1!$B$2:$C$666,2,0)</f>
        <v>2.058</v>
      </c>
      <c r="AL61" s="82"/>
    </row>
    <row r="62" spans="1:38">
      <c r="A62" s="23">
        <v>59</v>
      </c>
      <c r="B62" s="23" t="s">
        <v>266</v>
      </c>
      <c r="C62" s="24" t="s">
        <v>361</v>
      </c>
      <c r="D62" s="23" t="s">
        <v>362</v>
      </c>
      <c r="E62" s="25">
        <v>63</v>
      </c>
      <c r="F62" s="25">
        <v>81</v>
      </c>
      <c r="G62" s="25">
        <v>79</v>
      </c>
      <c r="H62" s="25">
        <v>83</v>
      </c>
      <c r="I62" s="25">
        <v>58</v>
      </c>
      <c r="J62" s="25">
        <v>75</v>
      </c>
      <c r="K62" s="25">
        <v>70</v>
      </c>
      <c r="L62" s="25">
        <v>60</v>
      </c>
      <c r="M62" s="25">
        <v>70</v>
      </c>
      <c r="N62" s="25">
        <v>65</v>
      </c>
      <c r="O62" s="25">
        <v>75</v>
      </c>
      <c r="P62" s="25">
        <v>60</v>
      </c>
      <c r="Q62" s="25">
        <v>76</v>
      </c>
      <c r="R62" s="25">
        <v>34</v>
      </c>
      <c r="S62" s="25">
        <v>91</v>
      </c>
      <c r="T62" s="25">
        <v>70</v>
      </c>
      <c r="U62" s="25">
        <v>75</v>
      </c>
      <c r="V62" s="25">
        <v>71</v>
      </c>
      <c r="W62" s="25">
        <v>72</v>
      </c>
      <c r="X62" s="25">
        <v>85</v>
      </c>
      <c r="Y62" s="25">
        <v>74</v>
      </c>
      <c r="Z62" s="25">
        <v>85</v>
      </c>
      <c r="AA62" s="25">
        <v>75</v>
      </c>
      <c r="AB62" s="25">
        <v>82</v>
      </c>
      <c r="AC62" s="25">
        <v>74</v>
      </c>
      <c r="AD62" s="26">
        <f t="shared" si="0"/>
        <v>78</v>
      </c>
      <c r="AE62" s="26">
        <f t="shared" si="1"/>
        <v>53.5</v>
      </c>
      <c r="AF62" s="27">
        <f t="shared" si="2"/>
        <v>70.7570093457944</v>
      </c>
      <c r="AG62" s="62">
        <v>67.5</v>
      </c>
      <c r="AH62" s="50">
        <v>3</v>
      </c>
      <c r="AI62" s="50">
        <v>0</v>
      </c>
      <c r="AJ62" s="61">
        <f t="shared" si="3"/>
        <v>68.6549065420561</v>
      </c>
      <c r="AK62" s="50" t="str">
        <f>VLOOKUP(D62,[1]sheet1!$B$2:$C$666,2,0)</f>
        <v>1.774</v>
      </c>
      <c r="AL62" s="82"/>
    </row>
    <row r="63" spans="1:38">
      <c r="A63" s="23">
        <v>60</v>
      </c>
      <c r="B63" s="23" t="s">
        <v>266</v>
      </c>
      <c r="C63" s="24" t="s">
        <v>363</v>
      </c>
      <c r="D63" s="23" t="s">
        <v>364</v>
      </c>
      <c r="E63" s="25">
        <v>62</v>
      </c>
      <c r="F63" s="25">
        <v>86</v>
      </c>
      <c r="G63" s="25">
        <v>72</v>
      </c>
      <c r="H63" s="25">
        <v>88</v>
      </c>
      <c r="I63" s="25">
        <v>59</v>
      </c>
      <c r="J63" s="25">
        <v>75</v>
      </c>
      <c r="K63" s="25">
        <v>76</v>
      </c>
      <c r="L63" s="25">
        <v>77</v>
      </c>
      <c r="M63" s="25">
        <v>81</v>
      </c>
      <c r="N63" s="25">
        <v>50</v>
      </c>
      <c r="O63" s="25">
        <v>71</v>
      </c>
      <c r="P63" s="25">
        <v>60</v>
      </c>
      <c r="Q63" s="25">
        <v>79</v>
      </c>
      <c r="R63" s="25">
        <v>23</v>
      </c>
      <c r="S63" s="25">
        <v>67</v>
      </c>
      <c r="T63" s="25">
        <v>68</v>
      </c>
      <c r="U63" s="25">
        <v>50</v>
      </c>
      <c r="V63" s="25">
        <v>82</v>
      </c>
      <c r="W63" s="25">
        <v>63</v>
      </c>
      <c r="X63" s="25">
        <v>85</v>
      </c>
      <c r="Y63" s="25">
        <v>77</v>
      </c>
      <c r="Z63" s="25">
        <v>85</v>
      </c>
      <c r="AA63" s="25">
        <v>50</v>
      </c>
      <c r="AB63" s="25">
        <v>79</v>
      </c>
      <c r="AC63" s="25">
        <v>72</v>
      </c>
      <c r="AD63" s="26">
        <f t="shared" si="0"/>
        <v>75.5</v>
      </c>
      <c r="AE63" s="26">
        <f t="shared" si="1"/>
        <v>53.5</v>
      </c>
      <c r="AF63" s="27">
        <f t="shared" si="2"/>
        <v>68.6728971962617</v>
      </c>
      <c r="AG63" s="62">
        <v>41</v>
      </c>
      <c r="AH63" s="50">
        <v>0</v>
      </c>
      <c r="AI63" s="50">
        <v>0</v>
      </c>
      <c r="AJ63" s="61">
        <f t="shared" si="3"/>
        <v>65.2210280373832</v>
      </c>
      <c r="AK63" s="50" t="str">
        <f>VLOOKUP(D63,[1]sheet1!$B$2:$C$666,2,0)</f>
        <v>1.773</v>
      </c>
      <c r="AL63" s="82"/>
    </row>
    <row r="64" spans="1:38">
      <c r="A64" s="23">
        <v>61</v>
      </c>
      <c r="B64" s="23" t="s">
        <v>266</v>
      </c>
      <c r="C64" s="24" t="s">
        <v>365</v>
      </c>
      <c r="D64" s="23" t="s">
        <v>366</v>
      </c>
      <c r="E64" s="25">
        <v>63</v>
      </c>
      <c r="F64" s="25">
        <v>81</v>
      </c>
      <c r="G64" s="25">
        <v>75</v>
      </c>
      <c r="H64" s="25">
        <v>80</v>
      </c>
      <c r="I64" s="25">
        <v>44</v>
      </c>
      <c r="J64" s="25">
        <v>75</v>
      </c>
      <c r="K64" s="25">
        <v>42</v>
      </c>
      <c r="L64" s="25">
        <v>0</v>
      </c>
      <c r="M64" s="25">
        <v>72</v>
      </c>
      <c r="N64" s="25">
        <v>65</v>
      </c>
      <c r="O64" s="25">
        <v>75</v>
      </c>
      <c r="P64" s="25">
        <v>60</v>
      </c>
      <c r="Q64" s="25">
        <v>77</v>
      </c>
      <c r="R64" s="25">
        <v>57</v>
      </c>
      <c r="S64" s="25">
        <v>87</v>
      </c>
      <c r="T64" s="25">
        <v>40</v>
      </c>
      <c r="U64" s="25">
        <v>75</v>
      </c>
      <c r="V64" s="25">
        <v>66</v>
      </c>
      <c r="W64" s="25">
        <v>33</v>
      </c>
      <c r="X64" s="25">
        <v>39</v>
      </c>
      <c r="Y64" s="25">
        <v>60</v>
      </c>
      <c r="Z64" s="25">
        <v>95</v>
      </c>
      <c r="AA64" s="25">
        <v>75</v>
      </c>
      <c r="AB64" s="25">
        <v>57</v>
      </c>
      <c r="AC64" s="25">
        <v>86</v>
      </c>
      <c r="AD64" s="26">
        <f t="shared" si="0"/>
        <v>71.5</v>
      </c>
      <c r="AE64" s="26">
        <f t="shared" si="1"/>
        <v>53.5</v>
      </c>
      <c r="AF64" s="27">
        <f t="shared" si="2"/>
        <v>61.5327102803738</v>
      </c>
      <c r="AG64" s="62">
        <v>59</v>
      </c>
      <c r="AH64" s="50">
        <v>0</v>
      </c>
      <c r="AI64" s="50">
        <v>0</v>
      </c>
      <c r="AJ64" s="61">
        <f t="shared" si="3"/>
        <v>60.3228971962617</v>
      </c>
      <c r="AK64" s="50" t="str">
        <f>VLOOKUP(D64,[1]sheet1!$B$2:$C$666,2,0)</f>
        <v>1.728</v>
      </c>
      <c r="AL64" s="82"/>
    </row>
  </sheetData>
  <sortState ref="B4:AL64">
    <sortCondition ref="AJ4:AJ64" descending="1"/>
  </sortState>
  <mergeCells count="10">
    <mergeCell ref="AD1:AD3"/>
    <mergeCell ref="AE1:AE3"/>
    <mergeCell ref="AF1:AF3"/>
    <mergeCell ref="AG1:AG3"/>
    <mergeCell ref="AH1:AH3"/>
    <mergeCell ref="AI1:AI3"/>
    <mergeCell ref="AJ1:AJ3"/>
    <mergeCell ref="AK1:AK3"/>
    <mergeCell ref="AL1:AL3"/>
    <mergeCell ref="A1:D2"/>
  </mergeCells>
  <conditionalFormatting sqref="AD4:AD64">
    <cfRule type="cellIs" dxfId="4" priority="8" operator="lessThan">
      <formula>85</formula>
    </cfRule>
    <cfRule type="cellIs" dxfId="0" priority="5" operator="lessThan">
      <formula>60</formula>
    </cfRule>
    <cfRule type="cellIs" dxfId="0" priority="4" operator="lessThan">
      <formula>85</formula>
    </cfRule>
  </conditionalFormatting>
  <conditionalFormatting sqref="AG13:AG64">
    <cfRule type="cellIs" dxfId="1" priority="1" operator="lessThan">
      <formula>60</formula>
    </cfRule>
  </conditionalFormatting>
  <conditionalFormatting sqref="E4:AA6">
    <cfRule type="cellIs" dxfId="4" priority="7" operator="lessThan">
      <formula>70</formula>
    </cfRule>
    <cfRule type="cellIs" dxfId="2" priority="6" operator="lessThan">
      <formula>70</formula>
    </cfRule>
  </conditionalFormatting>
  <conditionalFormatting sqref="E7:AA12">
    <cfRule type="cellIs" dxfId="3" priority="3" operator="lessThan">
      <formula>65</formula>
    </cfRule>
  </conditionalFormatting>
  <conditionalFormatting sqref="E13:AA64">
    <cfRule type="cellIs" dxfId="1" priority="2" operator="lessThan">
      <formula>60</formula>
    </cfRule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0"/>
  <sheetViews>
    <sheetView workbookViewId="0">
      <pane xSplit="4" ySplit="3" topLeftCell="Z4" activePane="bottomRight" state="frozen"/>
      <selection/>
      <selection pane="topRight"/>
      <selection pane="bottomLeft"/>
      <selection pane="bottomRight" activeCell="AM21" sqref="AM21"/>
    </sheetView>
  </sheetViews>
  <sheetFormatPr defaultColWidth="9" defaultRowHeight="14.25"/>
  <cols>
    <col min="1" max="1" width="9" customWidth="1"/>
    <col min="2" max="2" width="13.5" customWidth="1"/>
    <col min="3" max="3" width="13" customWidth="1"/>
    <col min="4" max="4" width="9" customWidth="1"/>
    <col min="5" max="5" width="15" customWidth="1"/>
    <col min="6" max="6" width="14" customWidth="1"/>
    <col min="7" max="7" width="13" customWidth="1"/>
    <col min="8" max="8" width="14" customWidth="1"/>
    <col min="9" max="9" width="13" customWidth="1"/>
    <col min="10" max="11" width="18" customWidth="1"/>
    <col min="12" max="13" width="14" customWidth="1"/>
    <col min="14" max="14" width="18" customWidth="1"/>
    <col min="15" max="16" width="13" customWidth="1"/>
    <col min="17" max="17" width="16" customWidth="1"/>
    <col min="18" max="18" width="18" customWidth="1"/>
    <col min="19" max="20" width="13" customWidth="1"/>
    <col min="21" max="21" width="18" customWidth="1"/>
    <col min="22" max="22" width="16" customWidth="1"/>
    <col min="23" max="23" width="13" customWidth="1"/>
    <col min="24" max="26" width="18" customWidth="1"/>
    <col min="27" max="27" width="13" customWidth="1"/>
    <col min="28" max="28" width="14" customWidth="1"/>
    <col min="29" max="30" width="16" customWidth="1"/>
    <col min="31" max="31" width="13" customWidth="1"/>
    <col min="32" max="32" width="9" customWidth="1"/>
    <col min="33" max="33" width="12.8" customWidth="1"/>
    <col min="37" max="37" width="12.8166666666667" style="9"/>
  </cols>
  <sheetData>
    <row r="1" ht="67.65" customHeight="1" spans="1:40">
      <c r="A1" s="10" t="s">
        <v>0</v>
      </c>
      <c r="B1" s="11"/>
      <c r="C1" s="11"/>
      <c r="D1" s="12"/>
      <c r="E1" s="13" t="s">
        <v>4</v>
      </c>
      <c r="F1" s="13" t="s">
        <v>11</v>
      </c>
      <c r="G1" s="13" t="s">
        <v>7</v>
      </c>
      <c r="H1" s="13" t="s">
        <v>367</v>
      </c>
      <c r="I1" s="13" t="s">
        <v>9</v>
      </c>
      <c r="J1" s="13" t="s">
        <v>1</v>
      </c>
      <c r="K1" s="13" t="s">
        <v>2</v>
      </c>
      <c r="L1" s="13" t="s">
        <v>3</v>
      </c>
      <c r="M1" s="13" t="s">
        <v>6</v>
      </c>
      <c r="N1" s="13" t="s">
        <v>8</v>
      </c>
      <c r="O1" s="13" t="s">
        <v>10</v>
      </c>
      <c r="P1" s="13" t="s">
        <v>368</v>
      </c>
      <c r="Q1" s="13" t="s">
        <v>369</v>
      </c>
      <c r="R1" s="13" t="s">
        <v>370</v>
      </c>
      <c r="S1" s="13" t="s">
        <v>5</v>
      </c>
      <c r="T1" s="13" t="s">
        <v>13</v>
      </c>
      <c r="U1" s="13" t="s">
        <v>14</v>
      </c>
      <c r="V1" s="13" t="s">
        <v>15</v>
      </c>
      <c r="W1" s="13" t="s">
        <v>16</v>
      </c>
      <c r="X1" s="13" t="s">
        <v>18</v>
      </c>
      <c r="Y1" s="13" t="s">
        <v>19</v>
      </c>
      <c r="Z1" s="13" t="s">
        <v>20</v>
      </c>
      <c r="AA1" s="13" t="s">
        <v>21</v>
      </c>
      <c r="AB1" s="13" t="s">
        <v>371</v>
      </c>
      <c r="AC1" s="13" t="s">
        <v>22</v>
      </c>
      <c r="AD1" s="13" t="s">
        <v>23</v>
      </c>
      <c r="AE1" s="13" t="s">
        <v>24</v>
      </c>
      <c r="AF1" s="13" t="s">
        <v>25</v>
      </c>
      <c r="AG1" s="13" t="s">
        <v>26</v>
      </c>
      <c r="AH1" s="13" t="s">
        <v>27</v>
      </c>
      <c r="AI1" s="13" t="s">
        <v>28</v>
      </c>
      <c r="AJ1" s="13" t="s">
        <v>29</v>
      </c>
      <c r="AK1" s="14" t="s">
        <v>30</v>
      </c>
      <c r="AL1" s="13" t="s">
        <v>31</v>
      </c>
      <c r="AM1" s="13" t="s">
        <v>32</v>
      </c>
    </row>
    <row r="2" ht="13" customHeight="1" spans="1:40">
      <c r="A2" s="15"/>
      <c r="B2" s="16"/>
      <c r="C2" s="16"/>
      <c r="D2" s="17"/>
      <c r="E2" s="18">
        <v>3</v>
      </c>
      <c r="F2" s="18">
        <v>2</v>
      </c>
      <c r="G2" s="18">
        <v>2</v>
      </c>
      <c r="H2" s="18">
        <v>2.5</v>
      </c>
      <c r="I2" s="18">
        <v>2</v>
      </c>
      <c r="J2" s="18">
        <v>3</v>
      </c>
      <c r="K2" s="18">
        <v>2</v>
      </c>
      <c r="L2" s="18">
        <v>1</v>
      </c>
      <c r="M2" s="18">
        <v>2</v>
      </c>
      <c r="N2" s="18">
        <v>2</v>
      </c>
      <c r="O2" s="18">
        <v>2</v>
      </c>
      <c r="P2" s="18">
        <v>1</v>
      </c>
      <c r="Q2" s="18">
        <v>1.5</v>
      </c>
      <c r="R2" s="18">
        <v>2</v>
      </c>
      <c r="S2" s="18">
        <v>2</v>
      </c>
      <c r="T2" s="18">
        <v>3.5</v>
      </c>
      <c r="U2" s="18">
        <v>3</v>
      </c>
      <c r="V2" s="18">
        <v>2</v>
      </c>
      <c r="W2" s="18">
        <v>2</v>
      </c>
      <c r="X2" s="18">
        <v>3</v>
      </c>
      <c r="Y2" s="18">
        <v>2</v>
      </c>
      <c r="Z2" s="18">
        <v>1</v>
      </c>
      <c r="AA2" s="18">
        <v>2</v>
      </c>
      <c r="AB2" s="18">
        <v>1</v>
      </c>
      <c r="AC2" s="18">
        <v>0</v>
      </c>
      <c r="AD2" s="18">
        <v>0</v>
      </c>
      <c r="AE2" s="19"/>
      <c r="AF2" s="19"/>
      <c r="AG2" s="19"/>
      <c r="AH2" s="19"/>
      <c r="AI2" s="19"/>
      <c r="AJ2" s="19"/>
      <c r="AK2" s="20"/>
      <c r="AL2" s="19"/>
      <c r="AM2" s="19"/>
    </row>
    <row r="3" ht="13" customHeight="1" spans="1:40">
      <c r="A3" s="18" t="s">
        <v>33</v>
      </c>
      <c r="B3" s="18" t="s">
        <v>34</v>
      </c>
      <c r="C3" s="18" t="s">
        <v>35</v>
      </c>
      <c r="D3" s="18" t="s">
        <v>36</v>
      </c>
      <c r="E3" s="13" t="s">
        <v>37</v>
      </c>
      <c r="F3" s="13" t="s">
        <v>37</v>
      </c>
      <c r="G3" s="13" t="s">
        <v>37</v>
      </c>
      <c r="H3" s="13" t="s">
        <v>37</v>
      </c>
      <c r="I3" s="13" t="s">
        <v>37</v>
      </c>
      <c r="J3" s="13" t="s">
        <v>37</v>
      </c>
      <c r="K3" s="13" t="s">
        <v>37</v>
      </c>
      <c r="L3" s="13" t="s">
        <v>37</v>
      </c>
      <c r="M3" s="13" t="s">
        <v>37</v>
      </c>
      <c r="N3" s="13" t="s">
        <v>37</v>
      </c>
      <c r="O3" s="13" t="s">
        <v>37</v>
      </c>
      <c r="P3" s="13" t="s">
        <v>37</v>
      </c>
      <c r="Q3" s="13" t="s">
        <v>37</v>
      </c>
      <c r="R3" s="13" t="s">
        <v>37</v>
      </c>
      <c r="S3" s="13" t="s">
        <v>37</v>
      </c>
      <c r="T3" s="13" t="s">
        <v>37</v>
      </c>
      <c r="U3" s="13" t="s">
        <v>37</v>
      </c>
      <c r="V3" s="13" t="s">
        <v>37</v>
      </c>
      <c r="W3" s="13" t="s">
        <v>37</v>
      </c>
      <c r="X3" s="13" t="s">
        <v>37</v>
      </c>
      <c r="Y3" s="13" t="s">
        <v>37</v>
      </c>
      <c r="Z3" s="13" t="s">
        <v>37</v>
      </c>
      <c r="AA3" s="13" t="s">
        <v>37</v>
      </c>
      <c r="AB3" s="13" t="s">
        <v>37</v>
      </c>
      <c r="AC3" s="13" t="s">
        <v>37</v>
      </c>
      <c r="AD3" s="13" t="s">
        <v>37</v>
      </c>
      <c r="AE3" s="21"/>
      <c r="AF3" s="21"/>
      <c r="AG3" s="21"/>
      <c r="AH3" s="21"/>
      <c r="AI3" s="21"/>
      <c r="AJ3" s="21"/>
      <c r="AK3" s="22"/>
      <c r="AL3" s="21"/>
      <c r="AM3" s="21"/>
    </row>
    <row r="4" spans="1:40">
      <c r="A4" s="23">
        <v>1</v>
      </c>
      <c r="B4" s="23" t="s">
        <v>372</v>
      </c>
      <c r="C4" s="24" t="s">
        <v>373</v>
      </c>
      <c r="D4" s="23" t="s">
        <v>374</v>
      </c>
      <c r="E4" s="25">
        <v>88</v>
      </c>
      <c r="F4" s="25">
        <v>85</v>
      </c>
      <c r="G4" s="25">
        <v>90</v>
      </c>
      <c r="H4" s="25">
        <v>86</v>
      </c>
      <c r="I4" s="25">
        <v>88</v>
      </c>
      <c r="J4" s="25">
        <v>91</v>
      </c>
      <c r="K4" s="25">
        <v>92</v>
      </c>
      <c r="L4" s="25">
        <v>94</v>
      </c>
      <c r="M4" s="25">
        <v>93</v>
      </c>
      <c r="N4" s="25">
        <v>83</v>
      </c>
      <c r="O4" s="25">
        <v>93</v>
      </c>
      <c r="P4" s="25">
        <v>90</v>
      </c>
      <c r="Q4" s="25">
        <v>87</v>
      </c>
      <c r="R4" s="25">
        <v>94</v>
      </c>
      <c r="S4" s="25">
        <v>85</v>
      </c>
      <c r="T4" s="25">
        <v>87</v>
      </c>
      <c r="U4" s="25">
        <v>88</v>
      </c>
      <c r="V4" s="25">
        <v>95</v>
      </c>
      <c r="W4" s="25">
        <v>83</v>
      </c>
      <c r="X4" s="25">
        <v>96</v>
      </c>
      <c r="Y4" s="25">
        <v>85</v>
      </c>
      <c r="Z4" s="25">
        <v>90</v>
      </c>
      <c r="AA4" s="25">
        <v>95</v>
      </c>
      <c r="AB4" s="25">
        <v>85</v>
      </c>
      <c r="AC4" s="25">
        <v>94</v>
      </c>
      <c r="AD4" s="25">
        <v>98</v>
      </c>
      <c r="AE4" s="26">
        <f t="shared" ref="AE4:AE60" si="0">IF(COUNT(AC4,AD4)=0,"",AVERAGE(AC4,AD4))</f>
        <v>96</v>
      </c>
      <c r="AF4" s="26">
        <f t="shared" ref="AF4:AF60" si="1">SUM($E$2:$AB$2)</f>
        <v>49.5</v>
      </c>
      <c r="AG4" s="58">
        <f t="shared" ref="AG4:AG60" si="2">IF($AF4=0,"",SUMPRODUCT($E$2:$AB$2,E4:AB4)/$AF4)</f>
        <v>89.2929292929293</v>
      </c>
      <c r="AH4" s="31">
        <v>68.5</v>
      </c>
      <c r="AI4" s="46">
        <v>6</v>
      </c>
      <c r="AJ4" s="46">
        <v>5</v>
      </c>
      <c r="AK4" s="57">
        <f t="shared" ref="AK4:AK60" si="3">IF(OR(AE4="",AG4=""),"",AE4*0.2+AG4*0.7+IF(AH4="",0,AH4)*0.05+IF(AI4="",0,AI4)*0.05+IF(AJ4="",0,AJ4))</f>
        <v>90.4300505050505</v>
      </c>
      <c r="AL4" s="31" t="str">
        <f>VLOOKUP(D4,[1]sheet1!$B$2:$C$666,2,0)</f>
        <v>3.621</v>
      </c>
      <c r="AM4" s="17" t="s">
        <v>46</v>
      </c>
    </row>
    <row r="5" spans="1:40">
      <c r="A5" s="23">
        <v>2</v>
      </c>
      <c r="B5" s="23" t="s">
        <v>375</v>
      </c>
      <c r="C5" s="24" t="s">
        <v>376</v>
      </c>
      <c r="D5" s="23" t="s">
        <v>377</v>
      </c>
      <c r="E5" s="25">
        <v>79</v>
      </c>
      <c r="F5" s="25">
        <v>85</v>
      </c>
      <c r="G5" s="25">
        <v>85</v>
      </c>
      <c r="H5" s="25">
        <v>75</v>
      </c>
      <c r="I5" s="25">
        <v>72</v>
      </c>
      <c r="J5" s="25">
        <v>83</v>
      </c>
      <c r="K5" s="25">
        <v>88</v>
      </c>
      <c r="L5" s="25">
        <v>88</v>
      </c>
      <c r="M5" s="25">
        <v>90</v>
      </c>
      <c r="N5" s="25">
        <v>81</v>
      </c>
      <c r="O5" s="25">
        <v>88</v>
      </c>
      <c r="P5" s="25">
        <v>90</v>
      </c>
      <c r="Q5" s="25">
        <v>71</v>
      </c>
      <c r="R5" s="25">
        <v>89</v>
      </c>
      <c r="S5" s="25">
        <v>95</v>
      </c>
      <c r="T5" s="25">
        <v>82</v>
      </c>
      <c r="U5" s="25">
        <v>94</v>
      </c>
      <c r="V5" s="25">
        <v>88</v>
      </c>
      <c r="W5" s="25">
        <v>81</v>
      </c>
      <c r="X5" s="25">
        <v>94</v>
      </c>
      <c r="Y5" s="25">
        <v>95</v>
      </c>
      <c r="Z5" s="25">
        <v>90</v>
      </c>
      <c r="AA5" s="25">
        <v>85</v>
      </c>
      <c r="AB5" s="25">
        <v>85</v>
      </c>
      <c r="AC5" s="25">
        <v>100</v>
      </c>
      <c r="AD5" s="25">
        <v>98</v>
      </c>
      <c r="AE5" s="26">
        <f t="shared" si="0"/>
        <v>99</v>
      </c>
      <c r="AF5" s="26">
        <f t="shared" si="1"/>
        <v>49.5</v>
      </c>
      <c r="AG5" s="62">
        <f t="shared" si="2"/>
        <v>85.4141414141414</v>
      </c>
      <c r="AH5" s="50">
        <v>81</v>
      </c>
      <c r="AI5" s="27">
        <v>5</v>
      </c>
      <c r="AJ5" s="27">
        <v>3.65</v>
      </c>
      <c r="AK5" s="61">
        <f t="shared" si="3"/>
        <v>87.539898989899</v>
      </c>
      <c r="AL5" s="50" t="str">
        <f>VLOOKUP(D5,[1]sheet1!$B$2:$C$666,2,0)</f>
        <v>3.332</v>
      </c>
      <c r="AM5" s="51" t="s">
        <v>41</v>
      </c>
    </row>
    <row r="6" ht="15" spans="1:40">
      <c r="A6" s="32">
        <v>3</v>
      </c>
      <c r="B6" s="32" t="s">
        <v>375</v>
      </c>
      <c r="C6" s="33" t="s">
        <v>378</v>
      </c>
      <c r="D6" s="32" t="s">
        <v>379</v>
      </c>
      <c r="E6" s="34">
        <v>76</v>
      </c>
      <c r="F6" s="34">
        <v>85</v>
      </c>
      <c r="G6" s="34">
        <v>88</v>
      </c>
      <c r="H6" s="34">
        <v>74</v>
      </c>
      <c r="I6" s="34">
        <v>74</v>
      </c>
      <c r="J6" s="34">
        <v>74</v>
      </c>
      <c r="K6" s="34">
        <v>88</v>
      </c>
      <c r="L6" s="34">
        <v>86</v>
      </c>
      <c r="M6" s="34">
        <v>87</v>
      </c>
      <c r="N6" s="34">
        <v>75</v>
      </c>
      <c r="O6" s="34">
        <v>92</v>
      </c>
      <c r="P6" s="34">
        <v>88</v>
      </c>
      <c r="Q6" s="34">
        <v>99</v>
      </c>
      <c r="R6" s="34">
        <v>92</v>
      </c>
      <c r="S6" s="34">
        <v>95</v>
      </c>
      <c r="T6" s="34">
        <v>86</v>
      </c>
      <c r="U6" s="34">
        <v>84</v>
      </c>
      <c r="V6" s="34">
        <v>90</v>
      </c>
      <c r="W6" s="34">
        <v>84</v>
      </c>
      <c r="X6" s="34">
        <v>85</v>
      </c>
      <c r="Y6" s="34">
        <v>95</v>
      </c>
      <c r="Z6" s="34">
        <v>91</v>
      </c>
      <c r="AA6" s="34">
        <v>95</v>
      </c>
      <c r="AB6" s="34">
        <v>95</v>
      </c>
      <c r="AC6" s="34">
        <v>99</v>
      </c>
      <c r="AD6" s="34">
        <v>100</v>
      </c>
      <c r="AE6" s="35">
        <f t="shared" si="0"/>
        <v>99.5</v>
      </c>
      <c r="AF6" s="35">
        <f t="shared" si="1"/>
        <v>49.5</v>
      </c>
      <c r="AG6" s="76">
        <f t="shared" si="2"/>
        <v>85.4848484848485</v>
      </c>
      <c r="AH6" s="77">
        <v>86</v>
      </c>
      <c r="AI6" s="77">
        <v>0</v>
      </c>
      <c r="AJ6" s="77">
        <v>0.95</v>
      </c>
      <c r="AK6" s="78">
        <f t="shared" si="3"/>
        <v>84.9893939393939</v>
      </c>
      <c r="AL6" s="39" t="str">
        <f>VLOOKUP(D6,[1]sheet1!$B$2:$C$666,2,0)</f>
        <v>3.555</v>
      </c>
      <c r="AM6" s="40" t="s">
        <v>46</v>
      </c>
      <c r="AN6" s="41" t="s">
        <v>52</v>
      </c>
    </row>
    <row r="7" ht="15" spans="1:40">
      <c r="A7" s="42">
        <v>4</v>
      </c>
      <c r="B7" s="42" t="s">
        <v>372</v>
      </c>
      <c r="C7" s="43" t="s">
        <v>380</v>
      </c>
      <c r="D7" s="42" t="s">
        <v>381</v>
      </c>
      <c r="E7" s="44">
        <v>74</v>
      </c>
      <c r="F7" s="44">
        <v>85</v>
      </c>
      <c r="G7" s="44">
        <v>76</v>
      </c>
      <c r="H7" s="44">
        <v>74</v>
      </c>
      <c r="I7" s="44">
        <v>73</v>
      </c>
      <c r="J7" s="44">
        <v>93</v>
      </c>
      <c r="K7" s="44">
        <v>90</v>
      </c>
      <c r="L7" s="44">
        <v>84</v>
      </c>
      <c r="M7" s="44">
        <v>82</v>
      </c>
      <c r="N7" s="44">
        <v>85</v>
      </c>
      <c r="O7" s="44">
        <v>88</v>
      </c>
      <c r="P7" s="44">
        <v>89</v>
      </c>
      <c r="Q7" s="44">
        <v>70</v>
      </c>
      <c r="R7" s="44">
        <v>82</v>
      </c>
      <c r="S7" s="44">
        <v>75</v>
      </c>
      <c r="T7" s="44">
        <v>72</v>
      </c>
      <c r="U7" s="44">
        <v>85</v>
      </c>
      <c r="V7" s="44">
        <v>83</v>
      </c>
      <c r="W7" s="44">
        <v>69</v>
      </c>
      <c r="X7" s="44">
        <v>84</v>
      </c>
      <c r="Y7" s="44">
        <v>75</v>
      </c>
      <c r="Z7" s="44">
        <v>75</v>
      </c>
      <c r="AA7" s="44">
        <v>85</v>
      </c>
      <c r="AB7" s="44">
        <v>85</v>
      </c>
      <c r="AC7" s="44">
        <v>90</v>
      </c>
      <c r="AD7" s="44">
        <v>98</v>
      </c>
      <c r="AE7" s="45">
        <f t="shared" si="0"/>
        <v>94</v>
      </c>
      <c r="AF7" s="45">
        <f t="shared" si="1"/>
        <v>49.5</v>
      </c>
      <c r="AG7" s="58">
        <f t="shared" si="2"/>
        <v>80.3838383838384</v>
      </c>
      <c r="AH7" s="31">
        <v>95.5</v>
      </c>
      <c r="AI7" s="46">
        <v>51</v>
      </c>
      <c r="AJ7" s="46">
        <v>2.35</v>
      </c>
      <c r="AK7" s="57">
        <f t="shared" si="3"/>
        <v>84.7436868686869</v>
      </c>
      <c r="AL7" s="31" t="str">
        <f>VLOOKUP(D7,[1]sheet1!$B$2:$C$666,2,0)</f>
        <v>2.829</v>
      </c>
      <c r="AM7" s="17" t="s">
        <v>46</v>
      </c>
    </row>
    <row r="8" spans="1:40">
      <c r="A8" s="23">
        <v>5</v>
      </c>
      <c r="B8" s="23" t="s">
        <v>375</v>
      </c>
      <c r="C8" s="24" t="s">
        <v>382</v>
      </c>
      <c r="D8" s="23" t="s">
        <v>383</v>
      </c>
      <c r="E8" s="25">
        <v>68</v>
      </c>
      <c r="F8" s="25">
        <v>75</v>
      </c>
      <c r="G8" s="25">
        <v>77</v>
      </c>
      <c r="H8" s="25">
        <v>70</v>
      </c>
      <c r="I8" s="25">
        <v>83</v>
      </c>
      <c r="J8" s="25">
        <v>79</v>
      </c>
      <c r="K8" s="25">
        <v>88</v>
      </c>
      <c r="L8" s="25">
        <v>84</v>
      </c>
      <c r="M8" s="25">
        <v>87</v>
      </c>
      <c r="N8" s="25">
        <v>76</v>
      </c>
      <c r="O8" s="25">
        <v>92</v>
      </c>
      <c r="P8" s="25">
        <v>88</v>
      </c>
      <c r="Q8" s="25">
        <v>81</v>
      </c>
      <c r="R8" s="25">
        <v>79</v>
      </c>
      <c r="S8" s="25">
        <v>85</v>
      </c>
      <c r="T8" s="25">
        <v>76</v>
      </c>
      <c r="U8" s="25">
        <v>69</v>
      </c>
      <c r="V8" s="25">
        <v>77</v>
      </c>
      <c r="W8" s="25">
        <v>73</v>
      </c>
      <c r="X8" s="25">
        <v>85</v>
      </c>
      <c r="Y8" s="25">
        <v>95</v>
      </c>
      <c r="Z8" s="25">
        <v>93</v>
      </c>
      <c r="AA8" s="25">
        <v>95</v>
      </c>
      <c r="AB8" s="25">
        <v>85</v>
      </c>
      <c r="AC8" s="25">
        <v>99</v>
      </c>
      <c r="AD8" s="25">
        <v>100</v>
      </c>
      <c r="AE8" s="26">
        <f t="shared" si="0"/>
        <v>99.5</v>
      </c>
      <c r="AF8" s="26">
        <f t="shared" si="1"/>
        <v>49.5</v>
      </c>
      <c r="AG8" s="62">
        <f t="shared" si="2"/>
        <v>80.3939393939394</v>
      </c>
      <c r="AH8" s="50">
        <v>89</v>
      </c>
      <c r="AI8" s="27">
        <v>5</v>
      </c>
      <c r="AJ8" s="27">
        <v>1.6</v>
      </c>
      <c r="AK8" s="61">
        <f t="shared" si="3"/>
        <v>82.4757575757576</v>
      </c>
      <c r="AL8" s="50" t="str">
        <f>VLOOKUP(D8,[1]sheet1!$B$2:$C$666,2,0)</f>
        <v>2.874</v>
      </c>
      <c r="AM8" s="51" t="s">
        <v>46</v>
      </c>
    </row>
    <row r="9" spans="1:40">
      <c r="A9" s="23">
        <v>6</v>
      </c>
      <c r="B9" s="23" t="s">
        <v>372</v>
      </c>
      <c r="C9" s="24" t="s">
        <v>384</v>
      </c>
      <c r="D9" s="23" t="s">
        <v>385</v>
      </c>
      <c r="E9" s="25">
        <v>83</v>
      </c>
      <c r="F9" s="25">
        <v>85</v>
      </c>
      <c r="G9" s="25">
        <v>92</v>
      </c>
      <c r="H9" s="25">
        <v>78</v>
      </c>
      <c r="I9" s="25">
        <v>77</v>
      </c>
      <c r="J9" s="25">
        <v>87</v>
      </c>
      <c r="K9" s="25">
        <v>92</v>
      </c>
      <c r="L9" s="25">
        <v>78</v>
      </c>
      <c r="M9" s="25">
        <v>90</v>
      </c>
      <c r="N9" s="25">
        <v>78</v>
      </c>
      <c r="O9" s="25">
        <v>88</v>
      </c>
      <c r="P9" s="25">
        <v>88</v>
      </c>
      <c r="Q9" s="25">
        <v>87</v>
      </c>
      <c r="R9" s="25">
        <v>84</v>
      </c>
      <c r="S9" s="25">
        <v>85</v>
      </c>
      <c r="T9" s="25">
        <v>76</v>
      </c>
      <c r="U9" s="25">
        <v>90</v>
      </c>
      <c r="V9" s="25">
        <v>94</v>
      </c>
      <c r="W9" s="25">
        <v>76</v>
      </c>
      <c r="X9" s="25">
        <v>78</v>
      </c>
      <c r="Y9" s="25">
        <v>85</v>
      </c>
      <c r="Z9" s="25">
        <v>69</v>
      </c>
      <c r="AA9" s="25">
        <v>95</v>
      </c>
      <c r="AB9" s="25">
        <v>95</v>
      </c>
      <c r="AC9" s="25">
        <v>93</v>
      </c>
      <c r="AD9" s="25">
        <v>94</v>
      </c>
      <c r="AE9" s="26">
        <f t="shared" si="0"/>
        <v>93.5</v>
      </c>
      <c r="AF9" s="26">
        <f t="shared" si="1"/>
        <v>49.5</v>
      </c>
      <c r="AG9" s="62">
        <f t="shared" si="2"/>
        <v>84.3939393939394</v>
      </c>
      <c r="AH9" s="50">
        <v>88.5</v>
      </c>
      <c r="AI9" s="27">
        <v>0</v>
      </c>
      <c r="AJ9" s="27">
        <v>0.25</v>
      </c>
      <c r="AK9" s="61">
        <f t="shared" si="3"/>
        <v>82.4507575757576</v>
      </c>
      <c r="AL9" s="50" t="str">
        <f>VLOOKUP(D9,[1]sheet1!$B$2:$C$666,2,0)</f>
        <v>3.463</v>
      </c>
      <c r="AM9" s="51" t="s">
        <v>46</v>
      </c>
    </row>
    <row r="10" spans="1:40">
      <c r="A10" s="23">
        <v>7</v>
      </c>
      <c r="B10" s="23" t="s">
        <v>375</v>
      </c>
      <c r="C10" s="24" t="s">
        <v>386</v>
      </c>
      <c r="D10" s="23" t="s">
        <v>387</v>
      </c>
      <c r="E10" s="25">
        <v>70</v>
      </c>
      <c r="F10" s="25">
        <v>85</v>
      </c>
      <c r="G10" s="25">
        <v>84</v>
      </c>
      <c r="H10" s="25">
        <v>78</v>
      </c>
      <c r="I10" s="25">
        <v>78</v>
      </c>
      <c r="J10" s="25">
        <v>86</v>
      </c>
      <c r="K10" s="25">
        <v>87</v>
      </c>
      <c r="L10" s="25">
        <v>82</v>
      </c>
      <c r="M10" s="25">
        <v>94</v>
      </c>
      <c r="N10" s="25">
        <v>83</v>
      </c>
      <c r="O10" s="25">
        <v>89</v>
      </c>
      <c r="P10" s="25">
        <v>90</v>
      </c>
      <c r="Q10" s="25">
        <v>66</v>
      </c>
      <c r="R10" s="25">
        <v>91</v>
      </c>
      <c r="S10" s="25">
        <v>95</v>
      </c>
      <c r="T10" s="25">
        <v>76</v>
      </c>
      <c r="U10" s="25">
        <v>75</v>
      </c>
      <c r="V10" s="25">
        <v>85</v>
      </c>
      <c r="W10" s="25">
        <v>71</v>
      </c>
      <c r="X10" s="25">
        <v>92</v>
      </c>
      <c r="Y10" s="25">
        <v>85</v>
      </c>
      <c r="Z10" s="25">
        <v>70</v>
      </c>
      <c r="AA10" s="25">
        <v>85</v>
      </c>
      <c r="AB10" s="25">
        <v>85</v>
      </c>
      <c r="AC10" s="25">
        <v>97</v>
      </c>
      <c r="AD10" s="25">
        <v>99</v>
      </c>
      <c r="AE10" s="26">
        <f t="shared" si="0"/>
        <v>98</v>
      </c>
      <c r="AF10" s="26">
        <f t="shared" si="1"/>
        <v>49.5</v>
      </c>
      <c r="AG10" s="62">
        <f t="shared" si="2"/>
        <v>82.4242424242424</v>
      </c>
      <c r="AH10" s="50">
        <v>80</v>
      </c>
      <c r="AI10" s="27">
        <v>0</v>
      </c>
      <c r="AJ10" s="27">
        <v>1</v>
      </c>
      <c r="AK10" s="61">
        <f t="shared" si="3"/>
        <v>82.2969696969697</v>
      </c>
      <c r="AL10" s="50" t="str">
        <f>VLOOKUP(D10,[1]sheet1!$B$2:$C$666,2,0)</f>
        <v>2.909</v>
      </c>
      <c r="AM10" s="51" t="s">
        <v>46</v>
      </c>
    </row>
    <row r="11" spans="1:40">
      <c r="A11" s="23">
        <v>8</v>
      </c>
      <c r="B11" s="23" t="s">
        <v>375</v>
      </c>
      <c r="C11" s="24" t="s">
        <v>388</v>
      </c>
      <c r="D11" s="23" t="s">
        <v>389</v>
      </c>
      <c r="E11" s="25">
        <v>70</v>
      </c>
      <c r="F11" s="25">
        <v>75</v>
      </c>
      <c r="G11" s="25">
        <v>77</v>
      </c>
      <c r="H11" s="25">
        <v>75</v>
      </c>
      <c r="I11" s="25">
        <v>76</v>
      </c>
      <c r="J11" s="25">
        <v>70</v>
      </c>
      <c r="K11" s="25">
        <v>83</v>
      </c>
      <c r="L11" s="25">
        <v>87</v>
      </c>
      <c r="M11" s="25">
        <v>81</v>
      </c>
      <c r="N11" s="25">
        <v>74</v>
      </c>
      <c r="O11" s="25">
        <v>89</v>
      </c>
      <c r="P11" s="25">
        <v>87</v>
      </c>
      <c r="Q11" s="25">
        <v>74</v>
      </c>
      <c r="R11" s="25">
        <v>83</v>
      </c>
      <c r="S11" s="25">
        <v>85</v>
      </c>
      <c r="T11" s="25">
        <v>80</v>
      </c>
      <c r="U11" s="25">
        <v>79</v>
      </c>
      <c r="V11" s="25">
        <v>82</v>
      </c>
      <c r="W11" s="25">
        <v>75</v>
      </c>
      <c r="X11" s="25">
        <v>81</v>
      </c>
      <c r="Y11" s="25">
        <v>85</v>
      </c>
      <c r="Z11" s="25">
        <v>80</v>
      </c>
      <c r="AA11" s="25">
        <v>85</v>
      </c>
      <c r="AB11" s="25">
        <v>85</v>
      </c>
      <c r="AC11" s="25">
        <v>98</v>
      </c>
      <c r="AD11" s="25">
        <v>92</v>
      </c>
      <c r="AE11" s="26">
        <f t="shared" si="0"/>
        <v>95</v>
      </c>
      <c r="AF11" s="26">
        <f t="shared" si="1"/>
        <v>49.5</v>
      </c>
      <c r="AG11" s="62">
        <f t="shared" si="2"/>
        <v>79.1414141414141</v>
      </c>
      <c r="AH11" s="50">
        <v>87.5</v>
      </c>
      <c r="AI11" s="27">
        <v>5</v>
      </c>
      <c r="AJ11" s="27">
        <v>0.95</v>
      </c>
      <c r="AK11" s="61">
        <f t="shared" si="3"/>
        <v>79.9739898989899</v>
      </c>
      <c r="AL11" s="50" t="str">
        <f>VLOOKUP(D11,[1]sheet1!$B$2:$C$666,2,0)</f>
        <v>2.797</v>
      </c>
      <c r="AM11" s="51" t="s">
        <v>61</v>
      </c>
    </row>
    <row r="12" spans="1:40">
      <c r="A12" s="23">
        <v>9</v>
      </c>
      <c r="B12" s="23" t="s">
        <v>372</v>
      </c>
      <c r="C12" s="24" t="s">
        <v>390</v>
      </c>
      <c r="D12" s="23" t="s">
        <v>391</v>
      </c>
      <c r="E12" s="25">
        <v>67</v>
      </c>
      <c r="F12" s="25">
        <v>85</v>
      </c>
      <c r="G12" s="25">
        <v>75</v>
      </c>
      <c r="H12" s="25">
        <v>74</v>
      </c>
      <c r="I12" s="25">
        <v>74</v>
      </c>
      <c r="J12" s="25">
        <v>90</v>
      </c>
      <c r="K12" s="25">
        <v>93</v>
      </c>
      <c r="L12" s="25">
        <v>86</v>
      </c>
      <c r="M12" s="25">
        <v>81</v>
      </c>
      <c r="N12" s="25">
        <v>78</v>
      </c>
      <c r="O12" s="25">
        <v>85</v>
      </c>
      <c r="P12" s="25">
        <v>89</v>
      </c>
      <c r="Q12" s="25">
        <v>63</v>
      </c>
      <c r="R12" s="25">
        <v>85</v>
      </c>
      <c r="S12" s="25">
        <v>85</v>
      </c>
      <c r="T12" s="25">
        <v>77</v>
      </c>
      <c r="U12" s="25">
        <v>75</v>
      </c>
      <c r="V12" s="25">
        <v>90</v>
      </c>
      <c r="W12" s="25">
        <v>79</v>
      </c>
      <c r="X12" s="25">
        <v>85</v>
      </c>
      <c r="Y12" s="25">
        <v>85</v>
      </c>
      <c r="Z12" s="25">
        <v>74</v>
      </c>
      <c r="AA12" s="25">
        <v>95</v>
      </c>
      <c r="AB12" s="25">
        <v>85</v>
      </c>
      <c r="AC12" s="25">
        <v>93</v>
      </c>
      <c r="AD12" s="25">
        <v>91</v>
      </c>
      <c r="AE12" s="26">
        <f t="shared" si="0"/>
        <v>92</v>
      </c>
      <c r="AF12" s="26">
        <f t="shared" si="1"/>
        <v>49.5</v>
      </c>
      <c r="AG12" s="62">
        <f t="shared" si="2"/>
        <v>81.0909090909091</v>
      </c>
      <c r="AH12" s="50">
        <v>68</v>
      </c>
      <c r="AI12" s="27">
        <v>3</v>
      </c>
      <c r="AJ12" s="27">
        <v>0.25</v>
      </c>
      <c r="AK12" s="61">
        <f t="shared" si="3"/>
        <v>78.9636363636364</v>
      </c>
      <c r="AL12" s="50" t="str">
        <f>VLOOKUP(D12,[1]sheet1!$B$2:$C$666,2,0)</f>
        <v>2.688</v>
      </c>
      <c r="AM12" s="51" t="s">
        <v>61</v>
      </c>
    </row>
    <row r="13" spans="1:40">
      <c r="A13" s="23">
        <v>10</v>
      </c>
      <c r="B13" s="23" t="s">
        <v>372</v>
      </c>
      <c r="C13" s="24" t="s">
        <v>392</v>
      </c>
      <c r="D13" s="23" t="s">
        <v>393</v>
      </c>
      <c r="E13" s="25">
        <v>59</v>
      </c>
      <c r="F13" s="25">
        <v>85</v>
      </c>
      <c r="G13" s="25">
        <v>62</v>
      </c>
      <c r="H13" s="25">
        <v>81</v>
      </c>
      <c r="I13" s="25">
        <v>68</v>
      </c>
      <c r="J13" s="25">
        <v>86</v>
      </c>
      <c r="K13" s="25">
        <v>86</v>
      </c>
      <c r="L13" s="25">
        <v>82</v>
      </c>
      <c r="M13" s="25">
        <v>81</v>
      </c>
      <c r="N13" s="25">
        <v>75</v>
      </c>
      <c r="O13" s="25">
        <v>88</v>
      </c>
      <c r="P13" s="25">
        <v>92</v>
      </c>
      <c r="Q13" s="25">
        <v>77</v>
      </c>
      <c r="R13" s="25">
        <v>82</v>
      </c>
      <c r="S13" s="25">
        <v>95</v>
      </c>
      <c r="T13" s="25">
        <v>80</v>
      </c>
      <c r="U13" s="25">
        <v>79</v>
      </c>
      <c r="V13" s="25">
        <v>88</v>
      </c>
      <c r="W13" s="25">
        <v>75</v>
      </c>
      <c r="X13" s="25">
        <v>87</v>
      </c>
      <c r="Y13" s="25">
        <v>75</v>
      </c>
      <c r="Z13" s="25">
        <v>81</v>
      </c>
      <c r="AA13" s="25">
        <v>85</v>
      </c>
      <c r="AB13" s="25">
        <v>95</v>
      </c>
      <c r="AC13" s="25">
        <v>90</v>
      </c>
      <c r="AD13" s="25">
        <v>94</v>
      </c>
      <c r="AE13" s="26">
        <f t="shared" si="0"/>
        <v>92</v>
      </c>
      <c r="AF13" s="26">
        <f t="shared" si="1"/>
        <v>49.5</v>
      </c>
      <c r="AG13" s="62">
        <f t="shared" si="2"/>
        <v>80.2222222222222</v>
      </c>
      <c r="AH13" s="50">
        <v>79</v>
      </c>
      <c r="AI13" s="27">
        <v>4</v>
      </c>
      <c r="AJ13" s="27">
        <v>0.25</v>
      </c>
      <c r="AK13" s="61">
        <f t="shared" si="3"/>
        <v>78.9555555555556</v>
      </c>
      <c r="AL13" s="50" t="str">
        <f>VLOOKUP(D13,[1]sheet1!$B$2:$C$666,2,0)</f>
        <v>2.767</v>
      </c>
      <c r="AM13" s="51"/>
    </row>
    <row r="14" spans="1:40">
      <c r="A14" s="23">
        <v>11</v>
      </c>
      <c r="B14" s="23" t="s">
        <v>375</v>
      </c>
      <c r="C14" s="24" t="s">
        <v>394</v>
      </c>
      <c r="D14" s="23" t="s">
        <v>395</v>
      </c>
      <c r="E14" s="25">
        <v>62</v>
      </c>
      <c r="F14" s="25">
        <v>85</v>
      </c>
      <c r="G14" s="25">
        <v>87</v>
      </c>
      <c r="H14" s="25">
        <v>75</v>
      </c>
      <c r="I14" s="25">
        <v>73</v>
      </c>
      <c r="J14" s="25">
        <v>71</v>
      </c>
      <c r="K14" s="25">
        <v>88</v>
      </c>
      <c r="L14" s="25">
        <v>86</v>
      </c>
      <c r="M14" s="25">
        <v>82</v>
      </c>
      <c r="N14" s="25">
        <v>76</v>
      </c>
      <c r="O14" s="25">
        <v>92</v>
      </c>
      <c r="P14" s="25">
        <v>86</v>
      </c>
      <c r="Q14" s="25">
        <v>83</v>
      </c>
      <c r="R14" s="25">
        <v>85</v>
      </c>
      <c r="S14" s="25">
        <v>85</v>
      </c>
      <c r="T14" s="25">
        <v>84</v>
      </c>
      <c r="U14" s="25">
        <v>77</v>
      </c>
      <c r="V14" s="25">
        <v>87</v>
      </c>
      <c r="W14" s="25">
        <v>73</v>
      </c>
      <c r="X14" s="25">
        <v>80</v>
      </c>
      <c r="Y14" s="25">
        <v>95</v>
      </c>
      <c r="Z14" s="25">
        <v>73</v>
      </c>
      <c r="AA14" s="25">
        <v>85</v>
      </c>
      <c r="AB14" s="25">
        <v>95</v>
      </c>
      <c r="AC14" s="25">
        <v>91</v>
      </c>
      <c r="AD14" s="25">
        <v>92</v>
      </c>
      <c r="AE14" s="26">
        <f t="shared" si="0"/>
        <v>91.5</v>
      </c>
      <c r="AF14" s="26">
        <f t="shared" si="1"/>
        <v>49.5</v>
      </c>
      <c r="AG14" s="79">
        <f t="shared" si="2"/>
        <v>80.8484848484848</v>
      </c>
      <c r="AH14" s="80">
        <v>80</v>
      </c>
      <c r="AI14" s="80">
        <v>0</v>
      </c>
      <c r="AJ14" s="80">
        <v>0</v>
      </c>
      <c r="AK14" s="81">
        <f t="shared" si="3"/>
        <v>78.8939393939394</v>
      </c>
      <c r="AL14" s="50" t="str">
        <f>VLOOKUP(D14,[1]sheet1!$B$2:$C$666,2,0)</f>
        <v>2.945</v>
      </c>
      <c r="AM14" s="51" t="s">
        <v>61</v>
      </c>
    </row>
    <row r="15" spans="1:40">
      <c r="A15" s="23">
        <v>12</v>
      </c>
      <c r="B15" s="23" t="s">
        <v>375</v>
      </c>
      <c r="C15" s="24" t="s">
        <v>396</v>
      </c>
      <c r="D15" s="23" t="s">
        <v>397</v>
      </c>
      <c r="E15" s="25">
        <v>69</v>
      </c>
      <c r="F15" s="25">
        <v>75</v>
      </c>
      <c r="G15" s="25">
        <v>74</v>
      </c>
      <c r="H15" s="25">
        <v>75</v>
      </c>
      <c r="I15" s="25">
        <v>76</v>
      </c>
      <c r="J15" s="25">
        <v>77</v>
      </c>
      <c r="K15" s="25">
        <v>86</v>
      </c>
      <c r="L15" s="25">
        <v>81</v>
      </c>
      <c r="M15" s="25">
        <v>87</v>
      </c>
      <c r="N15" s="25">
        <v>81</v>
      </c>
      <c r="O15" s="25">
        <v>84</v>
      </c>
      <c r="P15" s="25">
        <v>88</v>
      </c>
      <c r="Q15" s="25">
        <v>96</v>
      </c>
      <c r="R15" s="25">
        <v>93</v>
      </c>
      <c r="S15" s="25">
        <v>85</v>
      </c>
      <c r="T15" s="25">
        <v>81</v>
      </c>
      <c r="U15" s="25">
        <v>67</v>
      </c>
      <c r="V15" s="25">
        <v>86</v>
      </c>
      <c r="W15" s="25">
        <v>75</v>
      </c>
      <c r="X15" s="25">
        <v>79</v>
      </c>
      <c r="Y15" s="25">
        <v>95</v>
      </c>
      <c r="Z15" s="25">
        <v>83</v>
      </c>
      <c r="AA15" s="25">
        <v>95</v>
      </c>
      <c r="AB15" s="25">
        <v>85</v>
      </c>
      <c r="AC15" s="25">
        <v>87</v>
      </c>
      <c r="AD15" s="25">
        <v>93</v>
      </c>
      <c r="AE15" s="26">
        <f t="shared" si="0"/>
        <v>90</v>
      </c>
      <c r="AF15" s="26">
        <f t="shared" si="1"/>
        <v>49.5</v>
      </c>
      <c r="AG15" s="79">
        <f t="shared" si="2"/>
        <v>81.0505050505051</v>
      </c>
      <c r="AH15" s="80">
        <v>80.5</v>
      </c>
      <c r="AI15" s="80">
        <v>0</v>
      </c>
      <c r="AJ15" s="80">
        <v>0</v>
      </c>
      <c r="AK15" s="81">
        <f t="shared" si="3"/>
        <v>78.7603535353535</v>
      </c>
      <c r="AL15" s="50" t="str">
        <f>VLOOKUP(D15,[1]sheet1!$B$2:$C$666,2,0)</f>
        <v>3.167</v>
      </c>
      <c r="AM15" s="51" t="s">
        <v>61</v>
      </c>
    </row>
    <row r="16" spans="1:40">
      <c r="A16" s="23">
        <v>13</v>
      </c>
      <c r="B16" s="23" t="s">
        <v>375</v>
      </c>
      <c r="C16" s="24" t="s">
        <v>398</v>
      </c>
      <c r="D16" s="23" t="s">
        <v>399</v>
      </c>
      <c r="E16" s="25">
        <v>60</v>
      </c>
      <c r="F16" s="25">
        <v>85</v>
      </c>
      <c r="G16" s="25">
        <v>90</v>
      </c>
      <c r="H16" s="25">
        <v>64</v>
      </c>
      <c r="I16" s="25">
        <v>75</v>
      </c>
      <c r="J16" s="25">
        <v>66</v>
      </c>
      <c r="K16" s="25">
        <v>89</v>
      </c>
      <c r="L16" s="25">
        <v>87</v>
      </c>
      <c r="M16" s="25">
        <v>83</v>
      </c>
      <c r="N16" s="25">
        <v>73</v>
      </c>
      <c r="O16" s="25">
        <v>82</v>
      </c>
      <c r="P16" s="25">
        <v>78</v>
      </c>
      <c r="Q16" s="25">
        <v>83</v>
      </c>
      <c r="R16" s="25">
        <v>80</v>
      </c>
      <c r="S16" s="25">
        <v>85</v>
      </c>
      <c r="T16" s="25">
        <v>87</v>
      </c>
      <c r="U16" s="25">
        <v>95</v>
      </c>
      <c r="V16" s="25">
        <v>78</v>
      </c>
      <c r="W16" s="25">
        <v>78</v>
      </c>
      <c r="X16" s="25">
        <v>87</v>
      </c>
      <c r="Y16" s="25">
        <v>85</v>
      </c>
      <c r="Z16" s="25">
        <v>75</v>
      </c>
      <c r="AA16" s="25">
        <v>85</v>
      </c>
      <c r="AB16" s="25">
        <v>95</v>
      </c>
      <c r="AC16" s="25">
        <v>94</v>
      </c>
      <c r="AD16" s="25">
        <v>92</v>
      </c>
      <c r="AE16" s="26">
        <f t="shared" si="0"/>
        <v>93</v>
      </c>
      <c r="AF16" s="26">
        <f t="shared" si="1"/>
        <v>49.5</v>
      </c>
      <c r="AG16" s="79">
        <f t="shared" si="2"/>
        <v>80.4848484848485</v>
      </c>
      <c r="AH16" s="80">
        <v>65</v>
      </c>
      <c r="AI16" s="80">
        <v>5</v>
      </c>
      <c r="AJ16" s="80">
        <v>0.3</v>
      </c>
      <c r="AK16" s="81">
        <f t="shared" si="3"/>
        <v>78.7393939393939</v>
      </c>
      <c r="AL16" s="50" t="str">
        <f>VLOOKUP(D16,[1]sheet1!$B$2:$C$666,2,0)</f>
        <v>3.102</v>
      </c>
      <c r="AM16" s="51" t="s">
        <v>61</v>
      </c>
    </row>
    <row r="17" ht="15" spans="1:40">
      <c r="A17" s="32">
        <v>14</v>
      </c>
      <c r="B17" s="32" t="s">
        <v>372</v>
      </c>
      <c r="C17" s="33" t="s">
        <v>400</v>
      </c>
      <c r="D17" s="32" t="s">
        <v>401</v>
      </c>
      <c r="E17" s="34">
        <v>70</v>
      </c>
      <c r="F17" s="34">
        <v>85</v>
      </c>
      <c r="G17" s="34">
        <v>90</v>
      </c>
      <c r="H17" s="34">
        <v>71</v>
      </c>
      <c r="I17" s="34">
        <v>75</v>
      </c>
      <c r="J17" s="34">
        <v>87</v>
      </c>
      <c r="K17" s="34">
        <v>91</v>
      </c>
      <c r="L17" s="34">
        <v>80</v>
      </c>
      <c r="M17" s="34">
        <v>70</v>
      </c>
      <c r="N17" s="34">
        <v>71</v>
      </c>
      <c r="O17" s="34">
        <v>88</v>
      </c>
      <c r="P17" s="34">
        <v>86</v>
      </c>
      <c r="Q17" s="34">
        <v>87</v>
      </c>
      <c r="R17" s="34">
        <v>81</v>
      </c>
      <c r="S17" s="34">
        <v>85</v>
      </c>
      <c r="T17" s="34">
        <v>77</v>
      </c>
      <c r="U17" s="34">
        <v>79</v>
      </c>
      <c r="V17" s="34">
        <v>84</v>
      </c>
      <c r="W17" s="34">
        <v>71</v>
      </c>
      <c r="X17" s="34">
        <v>82</v>
      </c>
      <c r="Y17" s="34">
        <v>85</v>
      </c>
      <c r="Z17" s="34">
        <v>66</v>
      </c>
      <c r="AA17" s="34">
        <v>85</v>
      </c>
      <c r="AB17" s="34">
        <v>95</v>
      </c>
      <c r="AC17" s="34">
        <v>93</v>
      </c>
      <c r="AD17" s="34">
        <v>91</v>
      </c>
      <c r="AE17" s="35">
        <f t="shared" si="0"/>
        <v>92</v>
      </c>
      <c r="AF17" s="35">
        <f t="shared" si="1"/>
        <v>49.5</v>
      </c>
      <c r="AG17" s="67">
        <f t="shared" si="2"/>
        <v>80.4141414141414</v>
      </c>
      <c r="AH17" s="39">
        <v>73.5</v>
      </c>
      <c r="AI17" s="36">
        <v>0</v>
      </c>
      <c r="AJ17" s="36">
        <v>0.25</v>
      </c>
      <c r="AK17" s="66">
        <f t="shared" si="3"/>
        <v>78.614898989899</v>
      </c>
      <c r="AL17" s="39" t="str">
        <f>VLOOKUP(D17,[1]sheet1!$B$2:$C$666,2,0)</f>
        <v>2.845</v>
      </c>
      <c r="AM17" s="40" t="s">
        <v>61</v>
      </c>
      <c r="AN17" s="41" t="s">
        <v>93</v>
      </c>
    </row>
    <row r="18" ht="15" spans="1:40">
      <c r="A18" s="42">
        <v>15</v>
      </c>
      <c r="B18" s="42" t="s">
        <v>372</v>
      </c>
      <c r="C18" s="43" t="s">
        <v>402</v>
      </c>
      <c r="D18" s="42" t="s">
        <v>403</v>
      </c>
      <c r="E18" s="44">
        <v>67</v>
      </c>
      <c r="F18" s="44">
        <v>75</v>
      </c>
      <c r="G18" s="44">
        <v>80</v>
      </c>
      <c r="H18" s="44">
        <v>66</v>
      </c>
      <c r="I18" s="44">
        <v>64</v>
      </c>
      <c r="J18" s="44">
        <v>81</v>
      </c>
      <c r="K18" s="44">
        <v>87</v>
      </c>
      <c r="L18" s="44">
        <v>80</v>
      </c>
      <c r="M18" s="44">
        <v>68</v>
      </c>
      <c r="N18" s="44">
        <v>77</v>
      </c>
      <c r="O18" s="44">
        <v>81</v>
      </c>
      <c r="P18" s="44">
        <v>90</v>
      </c>
      <c r="Q18" s="44">
        <v>80</v>
      </c>
      <c r="R18" s="44">
        <v>84</v>
      </c>
      <c r="S18" s="44">
        <v>85</v>
      </c>
      <c r="T18" s="44">
        <v>72</v>
      </c>
      <c r="U18" s="44">
        <v>68</v>
      </c>
      <c r="V18" s="44">
        <v>91</v>
      </c>
      <c r="W18" s="44">
        <v>71</v>
      </c>
      <c r="X18" s="44">
        <v>75</v>
      </c>
      <c r="Y18" s="44">
        <v>75</v>
      </c>
      <c r="Z18" s="44">
        <v>77</v>
      </c>
      <c r="AA18" s="44">
        <v>95</v>
      </c>
      <c r="AB18" s="44">
        <v>95</v>
      </c>
      <c r="AC18" s="44">
        <v>95</v>
      </c>
      <c r="AD18" s="44">
        <v>92</v>
      </c>
      <c r="AE18" s="45">
        <f t="shared" si="0"/>
        <v>93.5</v>
      </c>
      <c r="AF18" s="45">
        <f t="shared" si="1"/>
        <v>49.5</v>
      </c>
      <c r="AG18" s="58">
        <f t="shared" si="2"/>
        <v>77.1313131313131</v>
      </c>
      <c r="AH18" s="31">
        <v>78.5</v>
      </c>
      <c r="AI18" s="46">
        <v>0</v>
      </c>
      <c r="AJ18" s="46">
        <v>1</v>
      </c>
      <c r="AK18" s="57">
        <f t="shared" si="3"/>
        <v>77.6169191919192</v>
      </c>
      <c r="AL18" s="31" t="str">
        <f>VLOOKUP(D18,[1]sheet1!$B$2:$C$666,2,0)</f>
        <v>2.776</v>
      </c>
      <c r="AM18" s="17" t="s">
        <v>61</v>
      </c>
    </row>
    <row r="19" spans="1:40">
      <c r="A19" s="23">
        <v>16</v>
      </c>
      <c r="B19" s="23" t="s">
        <v>372</v>
      </c>
      <c r="C19" s="24" t="s">
        <v>404</v>
      </c>
      <c r="D19" s="23" t="s">
        <v>405</v>
      </c>
      <c r="E19" s="25">
        <v>70</v>
      </c>
      <c r="F19" s="25">
        <v>85</v>
      </c>
      <c r="G19" s="25">
        <v>80</v>
      </c>
      <c r="H19" s="25">
        <v>72</v>
      </c>
      <c r="I19" s="25">
        <v>81</v>
      </c>
      <c r="J19" s="25">
        <v>86</v>
      </c>
      <c r="K19" s="25">
        <v>85</v>
      </c>
      <c r="L19" s="25">
        <v>88</v>
      </c>
      <c r="M19" s="25">
        <v>73</v>
      </c>
      <c r="N19" s="25">
        <v>80</v>
      </c>
      <c r="O19" s="25">
        <v>82</v>
      </c>
      <c r="P19" s="25">
        <v>86</v>
      </c>
      <c r="Q19" s="25">
        <v>83</v>
      </c>
      <c r="R19" s="25">
        <v>79</v>
      </c>
      <c r="S19" s="25">
        <v>75</v>
      </c>
      <c r="T19" s="25">
        <v>72</v>
      </c>
      <c r="U19" s="25">
        <v>83</v>
      </c>
      <c r="V19" s="25">
        <v>78</v>
      </c>
      <c r="W19" s="25">
        <v>75</v>
      </c>
      <c r="X19" s="25">
        <v>81</v>
      </c>
      <c r="Y19" s="25">
        <v>85</v>
      </c>
      <c r="Z19" s="25">
        <v>62</v>
      </c>
      <c r="AA19" s="25">
        <v>85</v>
      </c>
      <c r="AB19" s="25">
        <v>95</v>
      </c>
      <c r="AC19" s="25">
        <v>90</v>
      </c>
      <c r="AD19" s="25">
        <v>91</v>
      </c>
      <c r="AE19" s="26">
        <f t="shared" si="0"/>
        <v>90.5</v>
      </c>
      <c r="AF19" s="26">
        <f t="shared" si="1"/>
        <v>49.5</v>
      </c>
      <c r="AG19" s="62">
        <f t="shared" si="2"/>
        <v>79.4646464646465</v>
      </c>
      <c r="AH19" s="50">
        <v>70.5</v>
      </c>
      <c r="AI19" s="27">
        <v>0</v>
      </c>
      <c r="AJ19" s="27">
        <v>0</v>
      </c>
      <c r="AK19" s="61">
        <f t="shared" si="3"/>
        <v>77.2502525252525</v>
      </c>
      <c r="AL19" s="50" t="str">
        <f>VLOOKUP(D19,[1]sheet1!$B$2:$C$666,2,0)</f>
        <v>2.807</v>
      </c>
      <c r="AM19" s="51" t="s">
        <v>61</v>
      </c>
    </row>
    <row r="20" spans="1:40">
      <c r="A20" s="23">
        <v>17</v>
      </c>
      <c r="B20" s="23" t="s">
        <v>372</v>
      </c>
      <c r="C20" s="24" t="s">
        <v>406</v>
      </c>
      <c r="D20" s="23" t="s">
        <v>407</v>
      </c>
      <c r="E20" s="25">
        <v>59</v>
      </c>
      <c r="F20" s="25">
        <v>85</v>
      </c>
      <c r="G20" s="25">
        <v>63</v>
      </c>
      <c r="H20" s="25">
        <v>75</v>
      </c>
      <c r="I20" s="25">
        <v>67</v>
      </c>
      <c r="J20" s="25">
        <v>76</v>
      </c>
      <c r="K20" s="25">
        <v>80</v>
      </c>
      <c r="L20" s="25">
        <v>86</v>
      </c>
      <c r="M20" s="25">
        <v>83</v>
      </c>
      <c r="N20" s="25">
        <v>70</v>
      </c>
      <c r="O20" s="25">
        <v>90</v>
      </c>
      <c r="P20" s="25">
        <v>87</v>
      </c>
      <c r="Q20" s="25">
        <v>89</v>
      </c>
      <c r="R20" s="25">
        <v>91</v>
      </c>
      <c r="S20" s="25">
        <v>75</v>
      </c>
      <c r="T20" s="25">
        <v>70</v>
      </c>
      <c r="U20" s="25">
        <v>66</v>
      </c>
      <c r="V20" s="25">
        <v>84</v>
      </c>
      <c r="W20" s="25">
        <v>26</v>
      </c>
      <c r="X20" s="25">
        <v>78</v>
      </c>
      <c r="Y20" s="25">
        <v>85</v>
      </c>
      <c r="Z20" s="25">
        <v>74</v>
      </c>
      <c r="AA20" s="25">
        <v>95</v>
      </c>
      <c r="AB20" s="25">
        <v>85</v>
      </c>
      <c r="AC20" s="25">
        <v>94</v>
      </c>
      <c r="AD20" s="25">
        <v>92</v>
      </c>
      <c r="AE20" s="26">
        <f t="shared" si="0"/>
        <v>93</v>
      </c>
      <c r="AF20" s="26">
        <f t="shared" si="1"/>
        <v>49.5</v>
      </c>
      <c r="AG20" s="62">
        <f t="shared" si="2"/>
        <v>75.2121212121212</v>
      </c>
      <c r="AH20" s="50">
        <v>75.5</v>
      </c>
      <c r="AI20" s="27">
        <v>0</v>
      </c>
      <c r="AJ20" s="27">
        <v>0.75</v>
      </c>
      <c r="AK20" s="61">
        <f t="shared" si="3"/>
        <v>75.7734848484849</v>
      </c>
      <c r="AL20" s="50" t="str">
        <f>VLOOKUP(D20,[1]sheet1!$B$2:$C$666,2,0)</f>
        <v>2.447</v>
      </c>
      <c r="AM20" s="51"/>
    </row>
    <row r="21" spans="1:40">
      <c r="A21" s="23">
        <v>18</v>
      </c>
      <c r="B21" s="23" t="s">
        <v>375</v>
      </c>
      <c r="C21" s="24" t="s">
        <v>408</v>
      </c>
      <c r="D21" s="23" t="s">
        <v>409</v>
      </c>
      <c r="E21" s="25">
        <v>64</v>
      </c>
      <c r="F21" s="25">
        <v>75</v>
      </c>
      <c r="G21" s="25">
        <v>72</v>
      </c>
      <c r="H21" s="25">
        <v>72</v>
      </c>
      <c r="I21" s="25">
        <v>71</v>
      </c>
      <c r="J21" s="25">
        <v>77</v>
      </c>
      <c r="K21" s="25">
        <v>76</v>
      </c>
      <c r="L21" s="25">
        <v>85</v>
      </c>
      <c r="M21" s="25">
        <v>79</v>
      </c>
      <c r="N21" s="25">
        <v>81</v>
      </c>
      <c r="O21" s="25">
        <v>81</v>
      </c>
      <c r="P21" s="25">
        <v>87</v>
      </c>
      <c r="Q21" s="25">
        <v>62</v>
      </c>
      <c r="R21" s="25">
        <v>81</v>
      </c>
      <c r="S21" s="25">
        <v>85</v>
      </c>
      <c r="T21" s="25">
        <v>79</v>
      </c>
      <c r="U21" s="25">
        <v>76</v>
      </c>
      <c r="V21" s="25">
        <v>89</v>
      </c>
      <c r="W21" s="25">
        <v>77</v>
      </c>
      <c r="X21" s="25">
        <v>80</v>
      </c>
      <c r="Y21" s="25">
        <v>85</v>
      </c>
      <c r="Z21" s="25">
        <v>60</v>
      </c>
      <c r="AA21" s="25">
        <v>85</v>
      </c>
      <c r="AB21" s="25">
        <v>85</v>
      </c>
      <c r="AC21" s="25">
        <v>87</v>
      </c>
      <c r="AD21" s="25">
        <v>91</v>
      </c>
      <c r="AE21" s="26">
        <f t="shared" si="0"/>
        <v>89</v>
      </c>
      <c r="AF21" s="26">
        <f t="shared" si="1"/>
        <v>49.5</v>
      </c>
      <c r="AG21" s="62">
        <f t="shared" si="2"/>
        <v>77.4040404040404</v>
      </c>
      <c r="AH21" s="50">
        <v>74.5</v>
      </c>
      <c r="AI21" s="27">
        <v>0</v>
      </c>
      <c r="AJ21" s="27">
        <v>0</v>
      </c>
      <c r="AK21" s="61">
        <f t="shared" si="3"/>
        <v>75.7078282828283</v>
      </c>
      <c r="AL21" s="50" t="str">
        <f>VLOOKUP(D21,[1]sheet1!$B$2:$C$666,2,0)</f>
        <v>2.297</v>
      </c>
      <c r="AM21" s="51" t="s">
        <v>61</v>
      </c>
    </row>
    <row r="22" spans="1:40">
      <c r="A22" s="23">
        <v>19</v>
      </c>
      <c r="B22" s="23" t="s">
        <v>375</v>
      </c>
      <c r="C22" s="24" t="s">
        <v>410</v>
      </c>
      <c r="D22" s="23" t="s">
        <v>411</v>
      </c>
      <c r="E22" s="25">
        <v>69</v>
      </c>
      <c r="F22" s="25">
        <v>75</v>
      </c>
      <c r="G22" s="25">
        <v>80</v>
      </c>
      <c r="H22" s="25">
        <v>66</v>
      </c>
      <c r="I22" s="25">
        <v>63</v>
      </c>
      <c r="J22" s="25">
        <v>65</v>
      </c>
      <c r="K22" s="25">
        <v>85</v>
      </c>
      <c r="L22" s="25">
        <v>80</v>
      </c>
      <c r="M22" s="25">
        <v>77</v>
      </c>
      <c r="N22" s="25">
        <v>71</v>
      </c>
      <c r="O22" s="25">
        <v>89</v>
      </c>
      <c r="P22" s="25">
        <v>87</v>
      </c>
      <c r="Q22" s="25">
        <v>92</v>
      </c>
      <c r="R22" s="25">
        <v>87</v>
      </c>
      <c r="S22" s="25">
        <v>75</v>
      </c>
      <c r="T22" s="25">
        <v>77</v>
      </c>
      <c r="U22" s="25">
        <v>79</v>
      </c>
      <c r="V22" s="25">
        <v>82</v>
      </c>
      <c r="W22" s="25">
        <v>72</v>
      </c>
      <c r="X22" s="25">
        <v>77</v>
      </c>
      <c r="Y22" s="25">
        <v>85</v>
      </c>
      <c r="Z22" s="25">
        <v>80</v>
      </c>
      <c r="AA22" s="25">
        <v>85</v>
      </c>
      <c r="AB22" s="25">
        <v>95</v>
      </c>
      <c r="AC22" s="25">
        <v>86</v>
      </c>
      <c r="AD22" s="25">
        <v>90</v>
      </c>
      <c r="AE22" s="26">
        <f t="shared" si="0"/>
        <v>88</v>
      </c>
      <c r="AF22" s="26">
        <f t="shared" si="1"/>
        <v>49.5</v>
      </c>
      <c r="AG22" s="79">
        <f t="shared" si="2"/>
        <v>77.5050505050505</v>
      </c>
      <c r="AH22" s="80">
        <v>74</v>
      </c>
      <c r="AI22" s="80">
        <v>0</v>
      </c>
      <c r="AJ22" s="80">
        <v>0</v>
      </c>
      <c r="AK22" s="81">
        <f t="shared" si="3"/>
        <v>75.5535353535354</v>
      </c>
      <c r="AL22" s="50" t="str">
        <f>VLOOKUP(D22,[1]sheet1!$B$2:$C$666,2,0)</f>
        <v>2.745</v>
      </c>
      <c r="AM22" s="51"/>
    </row>
    <row r="23" spans="1:40">
      <c r="A23" s="23">
        <v>20</v>
      </c>
      <c r="B23" s="23" t="s">
        <v>375</v>
      </c>
      <c r="C23" s="24" t="s">
        <v>412</v>
      </c>
      <c r="D23" s="23" t="s">
        <v>413</v>
      </c>
      <c r="E23" s="25">
        <v>71</v>
      </c>
      <c r="F23" s="25">
        <v>85</v>
      </c>
      <c r="G23" s="25">
        <v>91</v>
      </c>
      <c r="H23" s="25">
        <v>73</v>
      </c>
      <c r="I23" s="25">
        <v>87</v>
      </c>
      <c r="J23" s="25">
        <v>76</v>
      </c>
      <c r="K23" s="25">
        <v>95</v>
      </c>
      <c r="L23" s="25">
        <v>84</v>
      </c>
      <c r="M23" s="25">
        <v>75</v>
      </c>
      <c r="N23" s="25">
        <v>85</v>
      </c>
      <c r="O23" s="25">
        <v>90</v>
      </c>
      <c r="P23" s="25">
        <v>88</v>
      </c>
      <c r="Q23" s="25">
        <v>72</v>
      </c>
      <c r="R23" s="25">
        <v>85</v>
      </c>
      <c r="S23" s="25">
        <v>95</v>
      </c>
      <c r="T23" s="25">
        <v>37</v>
      </c>
      <c r="U23" s="25">
        <v>65</v>
      </c>
      <c r="V23" s="25">
        <v>86</v>
      </c>
      <c r="W23" s="25">
        <v>40</v>
      </c>
      <c r="X23" s="25">
        <v>80</v>
      </c>
      <c r="Y23" s="25">
        <v>95</v>
      </c>
      <c r="Z23" s="25">
        <v>69</v>
      </c>
      <c r="AA23" s="25">
        <v>85</v>
      </c>
      <c r="AB23" s="25">
        <v>95</v>
      </c>
      <c r="AC23" s="25">
        <v>88</v>
      </c>
      <c r="AD23" s="25">
        <v>89</v>
      </c>
      <c r="AE23" s="26">
        <f t="shared" si="0"/>
        <v>88.5</v>
      </c>
      <c r="AF23" s="26">
        <f t="shared" si="1"/>
        <v>49.5</v>
      </c>
      <c r="AG23" s="62">
        <f t="shared" si="2"/>
        <v>77.1717171717172</v>
      </c>
      <c r="AH23" s="50">
        <v>69</v>
      </c>
      <c r="AI23" s="27">
        <v>0</v>
      </c>
      <c r="AJ23" s="27">
        <v>0</v>
      </c>
      <c r="AK23" s="61">
        <f t="shared" si="3"/>
        <v>75.170202020202</v>
      </c>
      <c r="AL23" s="50" t="str">
        <f>VLOOKUP(D23,[1]sheet1!$B$2:$C$666,2,0)</f>
        <v>3.220</v>
      </c>
      <c r="AM23" s="51"/>
    </row>
    <row r="24" spans="1:40">
      <c r="A24" s="23">
        <v>21</v>
      </c>
      <c r="B24" s="23" t="s">
        <v>375</v>
      </c>
      <c r="C24" s="24" t="s">
        <v>414</v>
      </c>
      <c r="D24" s="23" t="s">
        <v>415</v>
      </c>
      <c r="E24" s="25">
        <v>59</v>
      </c>
      <c r="F24" s="25">
        <v>75</v>
      </c>
      <c r="G24" s="25">
        <v>66</v>
      </c>
      <c r="H24" s="25">
        <v>59</v>
      </c>
      <c r="I24" s="25">
        <v>80</v>
      </c>
      <c r="J24" s="25">
        <v>64</v>
      </c>
      <c r="K24" s="25">
        <v>84</v>
      </c>
      <c r="L24" s="25">
        <v>87</v>
      </c>
      <c r="M24" s="25">
        <v>74</v>
      </c>
      <c r="N24" s="25">
        <v>77</v>
      </c>
      <c r="O24" s="25">
        <v>90</v>
      </c>
      <c r="P24" s="25">
        <v>90</v>
      </c>
      <c r="Q24" s="25">
        <v>71</v>
      </c>
      <c r="R24" s="25">
        <v>87</v>
      </c>
      <c r="S24" s="25">
        <v>75</v>
      </c>
      <c r="T24" s="25">
        <v>79</v>
      </c>
      <c r="U24" s="25">
        <v>71</v>
      </c>
      <c r="V24" s="25">
        <v>82</v>
      </c>
      <c r="W24" s="25">
        <v>72</v>
      </c>
      <c r="X24" s="25">
        <v>71</v>
      </c>
      <c r="Y24" s="25">
        <v>95</v>
      </c>
      <c r="Z24" s="25">
        <v>94</v>
      </c>
      <c r="AA24" s="25">
        <v>85</v>
      </c>
      <c r="AB24" s="25">
        <v>95</v>
      </c>
      <c r="AC24" s="25">
        <v>90</v>
      </c>
      <c r="AD24" s="25">
        <v>90</v>
      </c>
      <c r="AE24" s="26">
        <f t="shared" si="0"/>
        <v>90</v>
      </c>
      <c r="AF24" s="26">
        <f t="shared" si="1"/>
        <v>49.5</v>
      </c>
      <c r="AG24" s="62">
        <f t="shared" si="2"/>
        <v>76.2727272727273</v>
      </c>
      <c r="AH24" s="50">
        <v>71</v>
      </c>
      <c r="AI24" s="27">
        <v>0</v>
      </c>
      <c r="AJ24" s="27">
        <v>0</v>
      </c>
      <c r="AK24" s="61">
        <f t="shared" si="3"/>
        <v>74.9409090909091</v>
      </c>
      <c r="AL24" s="50" t="str">
        <f>VLOOKUP(D24,[1]sheet1!$B$2:$C$666,2,0)</f>
        <v>2.865</v>
      </c>
      <c r="AM24" s="51"/>
    </row>
    <row r="25" spans="1:40">
      <c r="A25" s="23">
        <v>22</v>
      </c>
      <c r="B25" s="23" t="s">
        <v>375</v>
      </c>
      <c r="C25" s="24" t="s">
        <v>416</v>
      </c>
      <c r="D25" s="23" t="s">
        <v>417</v>
      </c>
      <c r="E25" s="25">
        <v>68</v>
      </c>
      <c r="F25" s="25">
        <v>85</v>
      </c>
      <c r="G25" s="25">
        <v>74</v>
      </c>
      <c r="H25" s="25">
        <v>70</v>
      </c>
      <c r="I25" s="25">
        <v>65</v>
      </c>
      <c r="J25" s="25">
        <v>75</v>
      </c>
      <c r="K25" s="25">
        <v>80</v>
      </c>
      <c r="L25" s="25">
        <v>85</v>
      </c>
      <c r="M25" s="25">
        <v>68</v>
      </c>
      <c r="N25" s="25">
        <v>74</v>
      </c>
      <c r="O25" s="25">
        <v>91</v>
      </c>
      <c r="P25" s="25">
        <v>90</v>
      </c>
      <c r="Q25" s="25">
        <v>74</v>
      </c>
      <c r="R25" s="25">
        <v>77</v>
      </c>
      <c r="S25" s="25">
        <v>85</v>
      </c>
      <c r="T25" s="25">
        <v>78</v>
      </c>
      <c r="U25" s="25">
        <v>72</v>
      </c>
      <c r="V25" s="25">
        <v>74</v>
      </c>
      <c r="W25" s="25">
        <v>32</v>
      </c>
      <c r="X25" s="25">
        <v>82</v>
      </c>
      <c r="Y25" s="25">
        <v>85</v>
      </c>
      <c r="Z25" s="25">
        <v>75</v>
      </c>
      <c r="AA25" s="25">
        <v>85</v>
      </c>
      <c r="AB25" s="25">
        <v>95</v>
      </c>
      <c r="AC25" s="25">
        <v>91</v>
      </c>
      <c r="AD25" s="25">
        <v>93</v>
      </c>
      <c r="AE25" s="26">
        <f t="shared" si="0"/>
        <v>92</v>
      </c>
      <c r="AF25" s="26">
        <f t="shared" si="1"/>
        <v>49.5</v>
      </c>
      <c r="AG25" s="62">
        <f t="shared" si="2"/>
        <v>75.6565656565657</v>
      </c>
      <c r="AH25" s="50">
        <v>68.5</v>
      </c>
      <c r="AI25" s="27">
        <v>0</v>
      </c>
      <c r="AJ25" s="27">
        <v>0</v>
      </c>
      <c r="AK25" s="61">
        <f t="shared" si="3"/>
        <v>74.784595959596</v>
      </c>
      <c r="AL25" s="50" t="str">
        <f>VLOOKUP(D25,[1]sheet1!$B$2:$C$666,2,0)</f>
        <v>2.812</v>
      </c>
      <c r="AM25" s="51"/>
    </row>
    <row r="26" spans="1:40">
      <c r="A26" s="23">
        <v>23</v>
      </c>
      <c r="B26" s="23" t="s">
        <v>372</v>
      </c>
      <c r="C26" s="24" t="s">
        <v>418</v>
      </c>
      <c r="D26" s="23" t="s">
        <v>419</v>
      </c>
      <c r="E26" s="25">
        <v>65</v>
      </c>
      <c r="F26" s="25">
        <v>85</v>
      </c>
      <c r="G26" s="25">
        <v>73</v>
      </c>
      <c r="H26" s="25">
        <v>71</v>
      </c>
      <c r="I26" s="25">
        <v>69</v>
      </c>
      <c r="J26" s="25">
        <v>76</v>
      </c>
      <c r="K26" s="25">
        <v>87</v>
      </c>
      <c r="L26" s="25">
        <v>83</v>
      </c>
      <c r="M26" s="25">
        <v>77</v>
      </c>
      <c r="N26" s="25">
        <v>78</v>
      </c>
      <c r="O26" s="25">
        <v>87</v>
      </c>
      <c r="P26" s="25">
        <v>86</v>
      </c>
      <c r="Q26" s="25">
        <v>62</v>
      </c>
      <c r="R26" s="25">
        <v>84</v>
      </c>
      <c r="S26" s="25">
        <v>75</v>
      </c>
      <c r="T26" s="25">
        <v>74</v>
      </c>
      <c r="U26" s="25">
        <v>72</v>
      </c>
      <c r="V26" s="25">
        <v>80</v>
      </c>
      <c r="W26" s="25">
        <v>71</v>
      </c>
      <c r="X26" s="25">
        <v>80</v>
      </c>
      <c r="Y26" s="25">
        <v>85</v>
      </c>
      <c r="Z26" s="25">
        <v>60</v>
      </c>
      <c r="AA26" s="25">
        <v>85</v>
      </c>
      <c r="AB26" s="25">
        <v>75</v>
      </c>
      <c r="AC26" s="25">
        <v>87</v>
      </c>
      <c r="AD26" s="25">
        <v>88</v>
      </c>
      <c r="AE26" s="26">
        <f t="shared" si="0"/>
        <v>87.5</v>
      </c>
      <c r="AF26" s="26">
        <f t="shared" si="1"/>
        <v>49.5</v>
      </c>
      <c r="AG26" s="62">
        <f t="shared" si="2"/>
        <v>76.4545454545455</v>
      </c>
      <c r="AH26" s="50">
        <v>70</v>
      </c>
      <c r="AI26" s="27">
        <v>0</v>
      </c>
      <c r="AJ26" s="27">
        <v>0</v>
      </c>
      <c r="AK26" s="61">
        <f t="shared" si="3"/>
        <v>74.5181818181818</v>
      </c>
      <c r="AL26" s="50" t="str">
        <f>VLOOKUP(D26,[1]sheet1!$B$2:$C$666,2,0)</f>
        <v>2.429</v>
      </c>
      <c r="AM26" s="51"/>
    </row>
    <row r="27" spans="1:40">
      <c r="A27" s="23">
        <v>24</v>
      </c>
      <c r="B27" s="23" t="s">
        <v>372</v>
      </c>
      <c r="C27" s="24" t="s">
        <v>420</v>
      </c>
      <c r="D27" s="23" t="s">
        <v>421</v>
      </c>
      <c r="E27" s="25">
        <v>54</v>
      </c>
      <c r="F27" s="25">
        <v>75</v>
      </c>
      <c r="G27" s="25">
        <v>65</v>
      </c>
      <c r="H27" s="25">
        <v>67</v>
      </c>
      <c r="I27" s="25">
        <v>70</v>
      </c>
      <c r="J27" s="25">
        <v>71</v>
      </c>
      <c r="K27" s="25">
        <v>71</v>
      </c>
      <c r="L27" s="25">
        <v>83</v>
      </c>
      <c r="M27" s="25">
        <v>73</v>
      </c>
      <c r="N27" s="25">
        <v>76</v>
      </c>
      <c r="O27" s="25">
        <v>86</v>
      </c>
      <c r="P27" s="25">
        <v>80</v>
      </c>
      <c r="Q27" s="25">
        <v>86</v>
      </c>
      <c r="R27" s="25">
        <v>79</v>
      </c>
      <c r="S27" s="25">
        <v>75</v>
      </c>
      <c r="T27" s="25">
        <v>65</v>
      </c>
      <c r="U27" s="25">
        <v>74</v>
      </c>
      <c r="V27" s="25">
        <v>78</v>
      </c>
      <c r="W27" s="25">
        <v>71</v>
      </c>
      <c r="X27" s="25">
        <v>79</v>
      </c>
      <c r="Y27" s="25">
        <v>75</v>
      </c>
      <c r="Z27" s="25">
        <v>60</v>
      </c>
      <c r="AA27" s="25">
        <v>95</v>
      </c>
      <c r="AB27" s="25">
        <v>85</v>
      </c>
      <c r="AC27" s="25">
        <v>91</v>
      </c>
      <c r="AD27" s="25">
        <v>93</v>
      </c>
      <c r="AE27" s="26">
        <f t="shared" si="0"/>
        <v>92</v>
      </c>
      <c r="AF27" s="26">
        <f t="shared" si="1"/>
        <v>49.5</v>
      </c>
      <c r="AG27" s="62">
        <f t="shared" si="2"/>
        <v>73.6161616161616</v>
      </c>
      <c r="AH27" s="50">
        <v>77</v>
      </c>
      <c r="AI27" s="27">
        <v>4</v>
      </c>
      <c r="AJ27" s="27">
        <v>0</v>
      </c>
      <c r="AK27" s="61">
        <f t="shared" si="3"/>
        <v>73.9813131313131</v>
      </c>
      <c r="AL27" s="50" t="str">
        <f>VLOOKUP(D27,[1]sheet1!$B$2:$C$666,2,0)</f>
        <v>2.211</v>
      </c>
      <c r="AM27" s="51"/>
    </row>
    <row r="28" spans="1:40">
      <c r="A28" s="23">
        <v>25</v>
      </c>
      <c r="B28" s="23" t="s">
        <v>372</v>
      </c>
      <c r="C28" s="24" t="s">
        <v>422</v>
      </c>
      <c r="D28" s="23" t="s">
        <v>423</v>
      </c>
      <c r="E28" s="25">
        <v>57</v>
      </c>
      <c r="F28" s="25">
        <v>75</v>
      </c>
      <c r="G28" s="25">
        <v>84</v>
      </c>
      <c r="H28" s="25">
        <v>62</v>
      </c>
      <c r="I28" s="25">
        <v>72</v>
      </c>
      <c r="J28" s="25">
        <v>71</v>
      </c>
      <c r="K28" s="25">
        <v>78</v>
      </c>
      <c r="L28" s="25">
        <v>79</v>
      </c>
      <c r="M28" s="25">
        <v>71</v>
      </c>
      <c r="N28" s="25">
        <v>72</v>
      </c>
      <c r="O28" s="25">
        <v>84</v>
      </c>
      <c r="P28" s="25">
        <v>74</v>
      </c>
      <c r="Q28" s="25">
        <v>71</v>
      </c>
      <c r="R28" s="25">
        <v>74</v>
      </c>
      <c r="S28" s="25">
        <v>75</v>
      </c>
      <c r="T28" s="25">
        <v>75</v>
      </c>
      <c r="U28" s="25">
        <v>75</v>
      </c>
      <c r="V28" s="25">
        <v>82</v>
      </c>
      <c r="W28" s="25">
        <v>74</v>
      </c>
      <c r="X28" s="25">
        <v>73</v>
      </c>
      <c r="Y28" s="25">
        <v>75</v>
      </c>
      <c r="Z28" s="25">
        <v>73</v>
      </c>
      <c r="AA28" s="25">
        <v>95</v>
      </c>
      <c r="AB28" s="25">
        <v>85</v>
      </c>
      <c r="AC28" s="25">
        <v>90</v>
      </c>
      <c r="AD28" s="25">
        <v>88</v>
      </c>
      <c r="AE28" s="26">
        <f t="shared" si="0"/>
        <v>89</v>
      </c>
      <c r="AF28" s="26">
        <f t="shared" si="1"/>
        <v>49.5</v>
      </c>
      <c r="AG28" s="62">
        <f t="shared" si="2"/>
        <v>74.4444444444444</v>
      </c>
      <c r="AH28" s="50">
        <v>79</v>
      </c>
      <c r="AI28" s="27">
        <v>0</v>
      </c>
      <c r="AJ28" s="27">
        <v>0</v>
      </c>
      <c r="AK28" s="61">
        <f t="shared" si="3"/>
        <v>73.8611111111111</v>
      </c>
      <c r="AL28" s="50" t="str">
        <f>VLOOKUP(D28,[1]sheet1!$B$2:$C$666,2,0)</f>
        <v>2.704</v>
      </c>
      <c r="AM28" s="51"/>
    </row>
    <row r="29" spans="1:40">
      <c r="A29" s="23">
        <v>26</v>
      </c>
      <c r="B29" s="23" t="s">
        <v>375</v>
      </c>
      <c r="C29" s="24" t="s">
        <v>424</v>
      </c>
      <c r="D29" s="23" t="s">
        <v>425</v>
      </c>
      <c r="E29" s="25">
        <v>59</v>
      </c>
      <c r="F29" s="25">
        <v>75</v>
      </c>
      <c r="G29" s="25">
        <v>77</v>
      </c>
      <c r="H29" s="25">
        <v>67</v>
      </c>
      <c r="I29" s="25">
        <v>67</v>
      </c>
      <c r="J29" s="25">
        <v>60</v>
      </c>
      <c r="K29" s="25">
        <v>87</v>
      </c>
      <c r="L29" s="25">
        <v>75</v>
      </c>
      <c r="M29" s="25">
        <v>74</v>
      </c>
      <c r="N29" s="25">
        <v>66</v>
      </c>
      <c r="O29" s="25">
        <v>85</v>
      </c>
      <c r="P29" s="25">
        <v>87</v>
      </c>
      <c r="Q29" s="25">
        <v>75</v>
      </c>
      <c r="R29" s="25">
        <v>77</v>
      </c>
      <c r="S29" s="25">
        <v>75</v>
      </c>
      <c r="T29" s="25">
        <v>71</v>
      </c>
      <c r="U29" s="25">
        <v>35</v>
      </c>
      <c r="V29" s="25">
        <v>74</v>
      </c>
      <c r="W29" s="25">
        <v>68</v>
      </c>
      <c r="X29" s="25">
        <v>70</v>
      </c>
      <c r="Y29" s="25">
        <v>95</v>
      </c>
      <c r="Z29" s="25">
        <v>73</v>
      </c>
      <c r="AA29" s="25">
        <v>95</v>
      </c>
      <c r="AB29" s="25">
        <v>95</v>
      </c>
      <c r="AC29" s="25">
        <v>92</v>
      </c>
      <c r="AD29" s="25">
        <v>98</v>
      </c>
      <c r="AE29" s="26">
        <f t="shared" si="0"/>
        <v>95</v>
      </c>
      <c r="AF29" s="26">
        <f t="shared" si="1"/>
        <v>49.5</v>
      </c>
      <c r="AG29" s="62">
        <f t="shared" si="2"/>
        <v>71.9292929292929</v>
      </c>
      <c r="AH29" s="50">
        <v>74.5</v>
      </c>
      <c r="AI29" s="27">
        <v>0</v>
      </c>
      <c r="AJ29" s="27">
        <v>0.5</v>
      </c>
      <c r="AK29" s="61">
        <f t="shared" si="3"/>
        <v>73.575505050505</v>
      </c>
      <c r="AL29" s="50" t="str">
        <f>VLOOKUP(D29,[1]sheet1!$B$2:$C$666,2,0)</f>
        <v>2.211</v>
      </c>
      <c r="AM29" s="51"/>
    </row>
    <row r="30" spans="1:40">
      <c r="A30" s="23">
        <v>27</v>
      </c>
      <c r="B30" s="23" t="s">
        <v>375</v>
      </c>
      <c r="C30" s="24" t="s">
        <v>426</v>
      </c>
      <c r="D30" s="23" t="s">
        <v>427</v>
      </c>
      <c r="E30" s="25">
        <v>62</v>
      </c>
      <c r="F30" s="25">
        <v>65</v>
      </c>
      <c r="G30" s="25">
        <v>75</v>
      </c>
      <c r="H30" s="25">
        <v>70</v>
      </c>
      <c r="I30" s="25">
        <v>61</v>
      </c>
      <c r="J30" s="25">
        <v>66</v>
      </c>
      <c r="K30" s="25">
        <v>73</v>
      </c>
      <c r="L30" s="25">
        <v>85</v>
      </c>
      <c r="M30" s="25">
        <v>63</v>
      </c>
      <c r="N30" s="25">
        <v>74</v>
      </c>
      <c r="O30" s="25">
        <v>79</v>
      </c>
      <c r="P30" s="25">
        <v>76</v>
      </c>
      <c r="Q30" s="25">
        <v>77</v>
      </c>
      <c r="R30" s="25">
        <v>85</v>
      </c>
      <c r="S30" s="25">
        <v>75</v>
      </c>
      <c r="T30" s="25">
        <v>76</v>
      </c>
      <c r="U30" s="25">
        <v>69</v>
      </c>
      <c r="V30" s="25">
        <v>75</v>
      </c>
      <c r="W30" s="25">
        <v>71</v>
      </c>
      <c r="X30" s="25">
        <v>76</v>
      </c>
      <c r="Y30" s="25">
        <v>85</v>
      </c>
      <c r="Z30" s="25">
        <v>75</v>
      </c>
      <c r="AA30" s="25">
        <v>85</v>
      </c>
      <c r="AB30" s="25">
        <v>75</v>
      </c>
      <c r="AC30" s="25">
        <v>88</v>
      </c>
      <c r="AD30" s="25">
        <v>95</v>
      </c>
      <c r="AE30" s="26">
        <f t="shared" si="0"/>
        <v>91.5</v>
      </c>
      <c r="AF30" s="26">
        <f t="shared" si="1"/>
        <v>49.5</v>
      </c>
      <c r="AG30" s="62">
        <f t="shared" si="2"/>
        <v>73.1010101010101</v>
      </c>
      <c r="AH30" s="50">
        <v>80.5</v>
      </c>
      <c r="AI30" s="27">
        <v>0</v>
      </c>
      <c r="AJ30" s="27">
        <v>0</v>
      </c>
      <c r="AK30" s="61">
        <f t="shared" si="3"/>
        <v>73.4957070707071</v>
      </c>
      <c r="AL30" s="50" t="str">
        <f>VLOOKUP(D30,[1]sheet1!$B$2:$C$666,2,0)</f>
        <v>2.196</v>
      </c>
      <c r="AM30" s="51"/>
    </row>
    <row r="31" spans="1:40">
      <c r="A31" s="23">
        <v>28</v>
      </c>
      <c r="B31" s="23" t="s">
        <v>375</v>
      </c>
      <c r="C31" s="24" t="s">
        <v>428</v>
      </c>
      <c r="D31" s="23" t="s">
        <v>429</v>
      </c>
      <c r="E31" s="25">
        <v>59</v>
      </c>
      <c r="F31" s="25">
        <v>75</v>
      </c>
      <c r="G31" s="25">
        <v>57</v>
      </c>
      <c r="H31" s="25">
        <v>71</v>
      </c>
      <c r="I31" s="25">
        <v>58</v>
      </c>
      <c r="J31" s="25">
        <v>74</v>
      </c>
      <c r="K31" s="25">
        <v>81</v>
      </c>
      <c r="L31" s="25">
        <v>77</v>
      </c>
      <c r="M31" s="25">
        <v>75</v>
      </c>
      <c r="N31" s="25">
        <v>73</v>
      </c>
      <c r="O31" s="25">
        <v>85</v>
      </c>
      <c r="P31" s="25">
        <v>90</v>
      </c>
      <c r="Q31" s="25">
        <v>74</v>
      </c>
      <c r="R31" s="25">
        <v>75</v>
      </c>
      <c r="S31" s="25">
        <v>75</v>
      </c>
      <c r="T31" s="25">
        <v>68</v>
      </c>
      <c r="U31" s="25">
        <v>71</v>
      </c>
      <c r="V31" s="25">
        <v>76</v>
      </c>
      <c r="W31" s="25">
        <v>69</v>
      </c>
      <c r="X31" s="25">
        <v>72</v>
      </c>
      <c r="Y31" s="25">
        <v>85</v>
      </c>
      <c r="Z31" s="25">
        <v>60</v>
      </c>
      <c r="AA31" s="25">
        <v>85</v>
      </c>
      <c r="AB31" s="25">
        <v>85</v>
      </c>
      <c r="AC31" s="25">
        <v>89</v>
      </c>
      <c r="AD31" s="25">
        <v>100</v>
      </c>
      <c r="AE31" s="26">
        <f t="shared" si="0"/>
        <v>94.5</v>
      </c>
      <c r="AF31" s="26">
        <f t="shared" si="1"/>
        <v>49.5</v>
      </c>
      <c r="AG31" s="62">
        <f t="shared" si="2"/>
        <v>72.8181818181818</v>
      </c>
      <c r="AH31" s="50">
        <v>63.5</v>
      </c>
      <c r="AI31" s="27">
        <v>5</v>
      </c>
      <c r="AJ31" s="27">
        <v>0</v>
      </c>
      <c r="AK31" s="61">
        <f t="shared" si="3"/>
        <v>73.2977272727273</v>
      </c>
      <c r="AL31" s="50" t="str">
        <f>VLOOKUP(D31,[1]sheet1!$B$2:$C$666,2,0)</f>
        <v>2.350</v>
      </c>
      <c r="AM31" s="51"/>
    </row>
    <row r="32" ht="15" spans="1:40">
      <c r="A32" s="32">
        <v>29</v>
      </c>
      <c r="B32" s="32" t="s">
        <v>372</v>
      </c>
      <c r="C32" s="33" t="s">
        <v>430</v>
      </c>
      <c r="D32" s="32" t="s">
        <v>431</v>
      </c>
      <c r="E32" s="34">
        <v>53</v>
      </c>
      <c r="F32" s="34">
        <v>75</v>
      </c>
      <c r="G32" s="34">
        <v>75</v>
      </c>
      <c r="H32" s="34">
        <v>60</v>
      </c>
      <c r="I32" s="34">
        <v>60</v>
      </c>
      <c r="J32" s="34">
        <v>66</v>
      </c>
      <c r="K32" s="34">
        <v>74</v>
      </c>
      <c r="L32" s="34">
        <v>74</v>
      </c>
      <c r="M32" s="34">
        <v>68</v>
      </c>
      <c r="N32" s="34">
        <v>71</v>
      </c>
      <c r="O32" s="34">
        <v>85</v>
      </c>
      <c r="P32" s="34">
        <v>81</v>
      </c>
      <c r="Q32" s="34">
        <v>76</v>
      </c>
      <c r="R32" s="34">
        <v>76</v>
      </c>
      <c r="S32" s="34">
        <v>75</v>
      </c>
      <c r="T32" s="34">
        <v>65</v>
      </c>
      <c r="U32" s="34">
        <v>73</v>
      </c>
      <c r="V32" s="34">
        <v>80</v>
      </c>
      <c r="W32" s="34">
        <v>70</v>
      </c>
      <c r="X32" s="34">
        <v>74</v>
      </c>
      <c r="Y32" s="34">
        <v>75</v>
      </c>
      <c r="Z32" s="34">
        <v>65</v>
      </c>
      <c r="AA32" s="34">
        <v>85</v>
      </c>
      <c r="AB32" s="34">
        <v>85</v>
      </c>
      <c r="AC32" s="34">
        <v>93</v>
      </c>
      <c r="AD32" s="34">
        <v>94</v>
      </c>
      <c r="AE32" s="35">
        <f t="shared" si="0"/>
        <v>93.5</v>
      </c>
      <c r="AF32" s="35">
        <f t="shared" si="1"/>
        <v>49.5</v>
      </c>
      <c r="AG32" s="67">
        <f t="shared" si="2"/>
        <v>71.3636363636364</v>
      </c>
      <c r="AH32" s="39">
        <v>81.5</v>
      </c>
      <c r="AI32" s="36">
        <v>0</v>
      </c>
      <c r="AJ32" s="36">
        <v>0.25</v>
      </c>
      <c r="AK32" s="66">
        <f t="shared" si="3"/>
        <v>72.9795454545454</v>
      </c>
      <c r="AL32" s="39" t="str">
        <f>VLOOKUP(D32,[1]sheet1!$B$2:$C$666,2,0)</f>
        <v>2.400</v>
      </c>
      <c r="AM32" s="40"/>
      <c r="AN32" s="41" t="s">
        <v>140</v>
      </c>
    </row>
    <row r="33" ht="15" spans="1:39">
      <c r="A33" s="42">
        <v>30</v>
      </c>
      <c r="B33" s="42" t="s">
        <v>372</v>
      </c>
      <c r="C33" s="43" t="s">
        <v>432</v>
      </c>
      <c r="D33" s="42" t="s">
        <v>433</v>
      </c>
      <c r="E33" s="44">
        <v>62</v>
      </c>
      <c r="F33" s="44">
        <v>75</v>
      </c>
      <c r="G33" s="44">
        <v>63</v>
      </c>
      <c r="H33" s="44">
        <v>66</v>
      </c>
      <c r="I33" s="44">
        <v>68</v>
      </c>
      <c r="J33" s="44">
        <v>86</v>
      </c>
      <c r="K33" s="44">
        <v>77</v>
      </c>
      <c r="L33" s="44">
        <v>80</v>
      </c>
      <c r="M33" s="44">
        <v>67</v>
      </c>
      <c r="N33" s="44">
        <v>72</v>
      </c>
      <c r="O33" s="44">
        <v>84</v>
      </c>
      <c r="P33" s="44">
        <v>87</v>
      </c>
      <c r="Q33" s="44">
        <v>75</v>
      </c>
      <c r="R33" s="44">
        <v>80</v>
      </c>
      <c r="S33" s="44">
        <v>85</v>
      </c>
      <c r="T33" s="44">
        <v>75</v>
      </c>
      <c r="U33" s="44">
        <v>39</v>
      </c>
      <c r="V33" s="44">
        <v>75</v>
      </c>
      <c r="W33" s="44">
        <v>69</v>
      </c>
      <c r="X33" s="44">
        <v>81</v>
      </c>
      <c r="Y33" s="44">
        <v>75</v>
      </c>
      <c r="Z33" s="44">
        <v>60</v>
      </c>
      <c r="AA33" s="44">
        <v>95</v>
      </c>
      <c r="AB33" s="44">
        <v>85</v>
      </c>
      <c r="AC33" s="44">
        <v>89</v>
      </c>
      <c r="AD33" s="44">
        <v>90</v>
      </c>
      <c r="AE33" s="45">
        <f t="shared" si="0"/>
        <v>89.5</v>
      </c>
      <c r="AF33" s="45">
        <f t="shared" si="1"/>
        <v>49.5</v>
      </c>
      <c r="AG33" s="58">
        <f t="shared" si="2"/>
        <v>73.2525252525252</v>
      </c>
      <c r="AH33" s="31">
        <v>69.5</v>
      </c>
      <c r="AI33" s="46">
        <v>0</v>
      </c>
      <c r="AJ33" s="46">
        <v>0.15</v>
      </c>
      <c r="AK33" s="57">
        <f t="shared" si="3"/>
        <v>72.8017676767677</v>
      </c>
      <c r="AL33" s="31" t="str">
        <f>VLOOKUP(D33,[1]sheet1!$B$2:$C$666,2,0)</f>
        <v>2.108</v>
      </c>
      <c r="AM33" s="17"/>
    </row>
    <row r="34" spans="1:39">
      <c r="A34" s="23">
        <v>31</v>
      </c>
      <c r="B34" s="23" t="s">
        <v>372</v>
      </c>
      <c r="C34" s="24" t="s">
        <v>434</v>
      </c>
      <c r="D34" s="23" t="s">
        <v>435</v>
      </c>
      <c r="E34" s="25">
        <v>62</v>
      </c>
      <c r="F34" s="25">
        <v>75</v>
      </c>
      <c r="G34" s="25">
        <v>62</v>
      </c>
      <c r="H34" s="25">
        <v>64</v>
      </c>
      <c r="I34" s="25">
        <v>70</v>
      </c>
      <c r="J34" s="25">
        <v>91</v>
      </c>
      <c r="K34" s="25">
        <v>88</v>
      </c>
      <c r="L34" s="25">
        <v>84</v>
      </c>
      <c r="M34" s="25">
        <v>65</v>
      </c>
      <c r="N34" s="25">
        <v>77</v>
      </c>
      <c r="O34" s="25">
        <v>86</v>
      </c>
      <c r="P34" s="25">
        <v>87</v>
      </c>
      <c r="Q34" s="25">
        <v>15</v>
      </c>
      <c r="R34" s="25">
        <v>76</v>
      </c>
      <c r="S34" s="25">
        <v>85</v>
      </c>
      <c r="T34" s="25">
        <v>73</v>
      </c>
      <c r="U34" s="25">
        <v>73</v>
      </c>
      <c r="V34" s="25">
        <v>72</v>
      </c>
      <c r="W34" s="25">
        <v>68</v>
      </c>
      <c r="X34" s="25">
        <v>88</v>
      </c>
      <c r="Y34" s="25">
        <v>75</v>
      </c>
      <c r="Z34" s="25">
        <v>62</v>
      </c>
      <c r="AA34" s="25">
        <v>85</v>
      </c>
      <c r="AB34" s="25">
        <v>75</v>
      </c>
      <c r="AC34" s="25">
        <v>87</v>
      </c>
      <c r="AD34" s="25">
        <v>88</v>
      </c>
      <c r="AE34" s="26">
        <f t="shared" si="0"/>
        <v>87.5</v>
      </c>
      <c r="AF34" s="26">
        <f t="shared" si="1"/>
        <v>49.5</v>
      </c>
      <c r="AG34" s="62">
        <f t="shared" si="2"/>
        <v>73.8585858585859</v>
      </c>
      <c r="AH34" s="50">
        <v>60</v>
      </c>
      <c r="AI34" s="27">
        <v>5</v>
      </c>
      <c r="AJ34" s="27">
        <v>0</v>
      </c>
      <c r="AK34" s="61">
        <f t="shared" si="3"/>
        <v>72.4510101010101</v>
      </c>
      <c r="AL34" s="50" t="str">
        <f>VLOOKUP(D34,[1]sheet1!$B$2:$C$666,2,0)</f>
        <v>2.430</v>
      </c>
      <c r="AM34" s="51"/>
    </row>
    <row r="35" spans="1:39">
      <c r="A35" s="23">
        <v>32</v>
      </c>
      <c r="B35" s="23" t="s">
        <v>372</v>
      </c>
      <c r="C35" s="24" t="s">
        <v>436</v>
      </c>
      <c r="D35" s="23" t="s">
        <v>437</v>
      </c>
      <c r="E35" s="25">
        <v>68</v>
      </c>
      <c r="F35" s="25">
        <v>75</v>
      </c>
      <c r="G35" s="25">
        <v>73</v>
      </c>
      <c r="H35" s="25">
        <v>75</v>
      </c>
      <c r="I35" s="25">
        <v>63</v>
      </c>
      <c r="J35" s="25">
        <v>81</v>
      </c>
      <c r="K35" s="25">
        <v>76</v>
      </c>
      <c r="L35" s="25">
        <v>71</v>
      </c>
      <c r="M35" s="25">
        <v>71</v>
      </c>
      <c r="N35" s="25">
        <v>78</v>
      </c>
      <c r="O35" s="25">
        <v>80</v>
      </c>
      <c r="P35" s="25">
        <v>83</v>
      </c>
      <c r="Q35" s="25">
        <v>20</v>
      </c>
      <c r="R35" s="25">
        <v>76</v>
      </c>
      <c r="S35" s="25">
        <v>75</v>
      </c>
      <c r="T35" s="25">
        <v>75</v>
      </c>
      <c r="U35" s="25">
        <v>98</v>
      </c>
      <c r="V35" s="25">
        <v>76</v>
      </c>
      <c r="W35" s="25">
        <v>80</v>
      </c>
      <c r="X35" s="25">
        <v>86</v>
      </c>
      <c r="Y35" s="25">
        <v>75</v>
      </c>
      <c r="Z35" s="25">
        <v>62</v>
      </c>
      <c r="AA35" s="25">
        <v>85</v>
      </c>
      <c r="AB35" s="25">
        <v>75</v>
      </c>
      <c r="AC35" s="25">
        <v>87</v>
      </c>
      <c r="AD35" s="25">
        <v>89</v>
      </c>
      <c r="AE35" s="26">
        <f t="shared" si="0"/>
        <v>88</v>
      </c>
      <c r="AF35" s="26">
        <f t="shared" si="1"/>
        <v>49.5</v>
      </c>
      <c r="AG35" s="62">
        <f t="shared" si="2"/>
        <v>75.4747474747475</v>
      </c>
      <c r="AH35" s="50">
        <v>31.5</v>
      </c>
      <c r="AI35" s="27">
        <v>0</v>
      </c>
      <c r="AJ35" s="27">
        <v>0.15</v>
      </c>
      <c r="AK35" s="61">
        <f t="shared" si="3"/>
        <v>72.1573232323232</v>
      </c>
      <c r="AL35" s="50" t="str">
        <f>VLOOKUP(D35,[1]sheet1!$B$2:$C$666,2,0)</f>
        <v>2.192</v>
      </c>
      <c r="AM35" s="51"/>
    </row>
    <row r="36" spans="1:39">
      <c r="A36" s="23">
        <v>33</v>
      </c>
      <c r="B36" s="23" t="s">
        <v>375</v>
      </c>
      <c r="C36" s="24" t="s">
        <v>438</v>
      </c>
      <c r="D36" s="23" t="s">
        <v>439</v>
      </c>
      <c r="E36" s="25">
        <v>57</v>
      </c>
      <c r="F36" s="25">
        <v>75</v>
      </c>
      <c r="G36" s="25">
        <v>73</v>
      </c>
      <c r="H36" s="25">
        <v>60</v>
      </c>
      <c r="I36" s="25">
        <v>62</v>
      </c>
      <c r="J36" s="25">
        <v>71</v>
      </c>
      <c r="K36" s="25">
        <v>77</v>
      </c>
      <c r="L36" s="25">
        <v>81</v>
      </c>
      <c r="M36" s="25">
        <v>80</v>
      </c>
      <c r="N36" s="25">
        <v>73</v>
      </c>
      <c r="O36" s="25">
        <v>85</v>
      </c>
      <c r="P36" s="25">
        <v>86</v>
      </c>
      <c r="Q36" s="25">
        <v>37</v>
      </c>
      <c r="R36" s="25">
        <v>71</v>
      </c>
      <c r="S36" s="25">
        <v>85</v>
      </c>
      <c r="T36" s="25">
        <v>61</v>
      </c>
      <c r="U36" s="25">
        <v>73</v>
      </c>
      <c r="V36" s="25">
        <v>74</v>
      </c>
      <c r="W36" s="25">
        <v>70</v>
      </c>
      <c r="X36" s="25">
        <v>82</v>
      </c>
      <c r="Y36" s="25">
        <v>85</v>
      </c>
      <c r="Z36" s="25">
        <v>77</v>
      </c>
      <c r="AA36" s="25">
        <v>95</v>
      </c>
      <c r="AB36" s="25">
        <v>95</v>
      </c>
      <c r="AC36" s="25">
        <v>84</v>
      </c>
      <c r="AD36" s="25">
        <v>88</v>
      </c>
      <c r="AE36" s="26">
        <f t="shared" si="0"/>
        <v>86</v>
      </c>
      <c r="AF36" s="26">
        <f t="shared" si="1"/>
        <v>49.5</v>
      </c>
      <c r="AG36" s="62">
        <f t="shared" si="2"/>
        <v>73.0707070707071</v>
      </c>
      <c r="AH36" s="50">
        <v>68.5</v>
      </c>
      <c r="AI36" s="27">
        <v>0</v>
      </c>
      <c r="AJ36" s="27">
        <v>0</v>
      </c>
      <c r="AK36" s="61">
        <f t="shared" si="3"/>
        <v>71.774494949495</v>
      </c>
      <c r="AL36" s="50" t="str">
        <f>VLOOKUP(D36,[1]sheet1!$B$2:$C$666,2,0)</f>
        <v>2.158</v>
      </c>
      <c r="AM36" s="51"/>
    </row>
    <row r="37" spans="1:39">
      <c r="A37" s="23">
        <v>34</v>
      </c>
      <c r="B37" s="23" t="s">
        <v>375</v>
      </c>
      <c r="C37" s="24" t="s">
        <v>440</v>
      </c>
      <c r="D37" s="23" t="s">
        <v>441</v>
      </c>
      <c r="E37" s="25">
        <v>60</v>
      </c>
      <c r="F37" s="25">
        <v>75</v>
      </c>
      <c r="G37" s="25">
        <v>63</v>
      </c>
      <c r="H37" s="25">
        <v>67</v>
      </c>
      <c r="I37" s="25">
        <v>58</v>
      </c>
      <c r="J37" s="25">
        <v>77</v>
      </c>
      <c r="K37" s="25">
        <v>77</v>
      </c>
      <c r="L37" s="25">
        <v>75</v>
      </c>
      <c r="M37" s="25">
        <v>68</v>
      </c>
      <c r="N37" s="25">
        <v>84</v>
      </c>
      <c r="O37" s="25">
        <v>83</v>
      </c>
      <c r="P37" s="25">
        <v>87</v>
      </c>
      <c r="Q37" s="25">
        <v>75</v>
      </c>
      <c r="R37" s="25">
        <v>82</v>
      </c>
      <c r="S37" s="25">
        <v>75</v>
      </c>
      <c r="T37" s="25">
        <v>72</v>
      </c>
      <c r="U37" s="25">
        <v>35</v>
      </c>
      <c r="V37" s="25">
        <v>71</v>
      </c>
      <c r="W37" s="25">
        <v>33</v>
      </c>
      <c r="X37" s="25">
        <v>88</v>
      </c>
      <c r="Y37" s="25">
        <v>85</v>
      </c>
      <c r="Z37" s="25">
        <v>82</v>
      </c>
      <c r="AA37" s="25">
        <v>95</v>
      </c>
      <c r="AB37" s="25">
        <v>75</v>
      </c>
      <c r="AC37" s="25">
        <v>90</v>
      </c>
      <c r="AD37" s="25">
        <v>92</v>
      </c>
      <c r="AE37" s="26">
        <f t="shared" si="0"/>
        <v>91</v>
      </c>
      <c r="AF37" s="26">
        <f t="shared" si="1"/>
        <v>49.5</v>
      </c>
      <c r="AG37" s="62">
        <f t="shared" si="2"/>
        <v>71.2929292929293</v>
      </c>
      <c r="AH37" s="50">
        <v>68.5</v>
      </c>
      <c r="AI37" s="27">
        <v>0</v>
      </c>
      <c r="AJ37" s="27">
        <v>0</v>
      </c>
      <c r="AK37" s="61">
        <f t="shared" si="3"/>
        <v>71.5300505050505</v>
      </c>
      <c r="AL37" s="50" t="str">
        <f>VLOOKUP(D37,[1]sheet1!$B$2:$C$666,2,0)</f>
        <v>2.125</v>
      </c>
      <c r="AM37" s="51"/>
    </row>
    <row r="38" spans="1:39">
      <c r="A38" s="23">
        <v>35</v>
      </c>
      <c r="B38" s="23" t="s">
        <v>375</v>
      </c>
      <c r="C38" s="24" t="s">
        <v>442</v>
      </c>
      <c r="D38" s="23" t="s">
        <v>443</v>
      </c>
      <c r="E38" s="25">
        <v>47</v>
      </c>
      <c r="F38" s="25">
        <v>75</v>
      </c>
      <c r="G38" s="25">
        <v>65</v>
      </c>
      <c r="H38" s="25">
        <v>64</v>
      </c>
      <c r="I38" s="25">
        <v>69</v>
      </c>
      <c r="J38" s="25">
        <v>73</v>
      </c>
      <c r="K38" s="25">
        <v>75</v>
      </c>
      <c r="L38" s="25">
        <v>77</v>
      </c>
      <c r="M38" s="25">
        <v>71</v>
      </c>
      <c r="N38" s="25">
        <v>72</v>
      </c>
      <c r="O38" s="25">
        <v>89</v>
      </c>
      <c r="P38" s="25">
        <v>87</v>
      </c>
      <c r="Q38" s="25">
        <v>32</v>
      </c>
      <c r="R38" s="25">
        <v>82</v>
      </c>
      <c r="S38" s="25">
        <v>75</v>
      </c>
      <c r="T38" s="25">
        <v>65</v>
      </c>
      <c r="U38" s="25">
        <v>27</v>
      </c>
      <c r="V38" s="25">
        <v>70</v>
      </c>
      <c r="W38" s="25">
        <v>70</v>
      </c>
      <c r="X38" s="25">
        <v>74</v>
      </c>
      <c r="Y38" s="25">
        <v>85</v>
      </c>
      <c r="Z38" s="25">
        <v>60</v>
      </c>
      <c r="AA38" s="25">
        <v>95</v>
      </c>
      <c r="AB38" s="25">
        <v>75</v>
      </c>
      <c r="AC38" s="25">
        <v>88</v>
      </c>
      <c r="AD38" s="25">
        <v>100</v>
      </c>
      <c r="AE38" s="26">
        <f t="shared" si="0"/>
        <v>94</v>
      </c>
      <c r="AF38" s="26">
        <f t="shared" si="1"/>
        <v>49.5</v>
      </c>
      <c r="AG38" s="62">
        <f t="shared" si="2"/>
        <v>68.3535353535353</v>
      </c>
      <c r="AH38" s="50">
        <v>78</v>
      </c>
      <c r="AI38" s="27">
        <v>0</v>
      </c>
      <c r="AJ38" s="27">
        <v>0.75</v>
      </c>
      <c r="AK38" s="61">
        <f t="shared" si="3"/>
        <v>71.2974747474748</v>
      </c>
      <c r="AL38" s="50" t="str">
        <f>VLOOKUP(D38,[1]sheet1!$B$2:$C$666,2,0)</f>
        <v>2.033</v>
      </c>
      <c r="AM38" s="51"/>
    </row>
    <row r="39" spans="1:39">
      <c r="A39" s="23">
        <v>36</v>
      </c>
      <c r="B39" s="23" t="s">
        <v>372</v>
      </c>
      <c r="C39" s="24" t="s">
        <v>444</v>
      </c>
      <c r="D39" s="23" t="s">
        <v>445</v>
      </c>
      <c r="E39" s="25">
        <v>57</v>
      </c>
      <c r="F39" s="25">
        <v>75</v>
      </c>
      <c r="G39" s="25">
        <v>64</v>
      </c>
      <c r="H39" s="25">
        <v>65</v>
      </c>
      <c r="I39" s="25">
        <v>58</v>
      </c>
      <c r="J39" s="25">
        <v>71</v>
      </c>
      <c r="K39" s="25">
        <v>79</v>
      </c>
      <c r="L39" s="25">
        <v>78</v>
      </c>
      <c r="M39" s="25">
        <v>63</v>
      </c>
      <c r="N39" s="25">
        <v>75</v>
      </c>
      <c r="O39" s="25">
        <v>79</v>
      </c>
      <c r="P39" s="25">
        <v>88</v>
      </c>
      <c r="Q39" s="25">
        <v>70</v>
      </c>
      <c r="R39" s="25">
        <v>78</v>
      </c>
      <c r="S39" s="25">
        <v>75</v>
      </c>
      <c r="T39" s="25">
        <v>71</v>
      </c>
      <c r="U39" s="25">
        <v>66</v>
      </c>
      <c r="V39" s="25">
        <v>75</v>
      </c>
      <c r="W39" s="25">
        <v>67</v>
      </c>
      <c r="X39" s="25">
        <v>71</v>
      </c>
      <c r="Y39" s="25">
        <v>75</v>
      </c>
      <c r="Z39" s="25">
        <v>66</v>
      </c>
      <c r="AA39" s="25">
        <v>85</v>
      </c>
      <c r="AB39" s="25">
        <v>85</v>
      </c>
      <c r="AC39" s="25">
        <v>90</v>
      </c>
      <c r="AD39" s="25">
        <v>90</v>
      </c>
      <c r="AE39" s="26">
        <f t="shared" si="0"/>
        <v>90</v>
      </c>
      <c r="AF39" s="26">
        <f t="shared" si="1"/>
        <v>49.5</v>
      </c>
      <c r="AG39" s="62">
        <f t="shared" si="2"/>
        <v>71.1919191919192</v>
      </c>
      <c r="AH39" s="50">
        <v>61.5</v>
      </c>
      <c r="AI39" s="27">
        <v>0</v>
      </c>
      <c r="AJ39" s="27">
        <v>0.15</v>
      </c>
      <c r="AK39" s="61">
        <f t="shared" si="3"/>
        <v>71.0593434343434</v>
      </c>
      <c r="AL39" s="50" t="str">
        <f>VLOOKUP(D39,[1]sheet1!$B$2:$C$666,2,0)</f>
        <v>2.204</v>
      </c>
      <c r="AM39" s="51"/>
    </row>
    <row r="40" spans="1:39">
      <c r="A40" s="23">
        <v>37</v>
      </c>
      <c r="B40" s="23" t="s">
        <v>372</v>
      </c>
      <c r="C40" s="24" t="s">
        <v>446</v>
      </c>
      <c r="D40" s="23" t="s">
        <v>447</v>
      </c>
      <c r="E40" s="25">
        <v>59</v>
      </c>
      <c r="F40" s="25">
        <v>75</v>
      </c>
      <c r="G40" s="25">
        <v>70</v>
      </c>
      <c r="H40" s="25">
        <v>60</v>
      </c>
      <c r="I40" s="25">
        <v>62</v>
      </c>
      <c r="J40" s="25">
        <v>77</v>
      </c>
      <c r="K40" s="25">
        <v>81</v>
      </c>
      <c r="L40" s="25">
        <v>79</v>
      </c>
      <c r="M40" s="25">
        <v>64</v>
      </c>
      <c r="N40" s="25">
        <v>74</v>
      </c>
      <c r="O40" s="25">
        <v>90</v>
      </c>
      <c r="P40" s="25">
        <v>89</v>
      </c>
      <c r="Q40" s="25">
        <v>80</v>
      </c>
      <c r="R40" s="25">
        <v>73</v>
      </c>
      <c r="S40" s="25">
        <v>75</v>
      </c>
      <c r="T40" s="25">
        <v>65</v>
      </c>
      <c r="U40" s="25">
        <v>68</v>
      </c>
      <c r="V40" s="25">
        <v>73</v>
      </c>
      <c r="W40" s="25">
        <v>34</v>
      </c>
      <c r="X40" s="25">
        <v>74</v>
      </c>
      <c r="Y40" s="25">
        <v>75</v>
      </c>
      <c r="Z40" s="25">
        <v>80</v>
      </c>
      <c r="AA40" s="25">
        <v>95</v>
      </c>
      <c r="AB40" s="25">
        <v>85</v>
      </c>
      <c r="AC40" s="25">
        <v>88</v>
      </c>
      <c r="AD40" s="25">
        <v>86</v>
      </c>
      <c r="AE40" s="26">
        <f t="shared" si="0"/>
        <v>87</v>
      </c>
      <c r="AF40" s="26">
        <f t="shared" si="1"/>
        <v>49.5</v>
      </c>
      <c r="AG40" s="62">
        <f t="shared" si="2"/>
        <v>71.6464646464647</v>
      </c>
      <c r="AH40" s="50">
        <v>64.5</v>
      </c>
      <c r="AI40" s="27">
        <v>0</v>
      </c>
      <c r="AJ40" s="27">
        <v>0</v>
      </c>
      <c r="AK40" s="61">
        <f t="shared" si="3"/>
        <v>70.7775252525253</v>
      </c>
      <c r="AL40" s="50" t="str">
        <f>VLOOKUP(D40,[1]sheet1!$B$2:$C$666,2,0)</f>
        <v>2.145</v>
      </c>
      <c r="AM40" s="51"/>
    </row>
    <row r="41" spans="1:39">
      <c r="A41" s="23">
        <v>38</v>
      </c>
      <c r="B41" s="23" t="s">
        <v>375</v>
      </c>
      <c r="C41" s="24" t="s">
        <v>448</v>
      </c>
      <c r="D41" s="23" t="s">
        <v>449</v>
      </c>
      <c r="E41" s="25">
        <v>56</v>
      </c>
      <c r="F41" s="25">
        <v>65</v>
      </c>
      <c r="G41" s="25">
        <v>67</v>
      </c>
      <c r="H41" s="25">
        <v>60</v>
      </c>
      <c r="I41" s="25">
        <v>69</v>
      </c>
      <c r="J41" s="25">
        <v>66</v>
      </c>
      <c r="K41" s="25">
        <v>78</v>
      </c>
      <c r="L41" s="25">
        <v>85</v>
      </c>
      <c r="M41" s="25">
        <v>70</v>
      </c>
      <c r="N41" s="25">
        <v>72</v>
      </c>
      <c r="O41" s="25">
        <v>87</v>
      </c>
      <c r="P41" s="25">
        <v>81</v>
      </c>
      <c r="Q41" s="25">
        <v>23</v>
      </c>
      <c r="R41" s="25">
        <v>79</v>
      </c>
      <c r="S41" s="25">
        <v>85</v>
      </c>
      <c r="T41" s="25">
        <v>66</v>
      </c>
      <c r="U41" s="25">
        <v>73</v>
      </c>
      <c r="V41" s="25">
        <v>65</v>
      </c>
      <c r="W41" s="25">
        <v>34</v>
      </c>
      <c r="X41" s="25">
        <v>75</v>
      </c>
      <c r="Y41" s="25">
        <v>95</v>
      </c>
      <c r="Z41" s="25">
        <v>60</v>
      </c>
      <c r="AA41" s="25">
        <v>85</v>
      </c>
      <c r="AB41" s="25">
        <v>85</v>
      </c>
      <c r="AC41" s="25">
        <v>93</v>
      </c>
      <c r="AD41" s="25">
        <v>93</v>
      </c>
      <c r="AE41" s="26">
        <f t="shared" si="0"/>
        <v>93</v>
      </c>
      <c r="AF41" s="26">
        <f t="shared" si="1"/>
        <v>49.5</v>
      </c>
      <c r="AG41" s="62">
        <f t="shared" si="2"/>
        <v>69.4646464646465</v>
      </c>
      <c r="AH41" s="50">
        <v>60.5</v>
      </c>
      <c r="AI41" s="27">
        <v>0</v>
      </c>
      <c r="AJ41" s="27">
        <v>0.25</v>
      </c>
      <c r="AK41" s="61">
        <f t="shared" si="3"/>
        <v>70.5002525252525</v>
      </c>
      <c r="AL41" s="50" t="str">
        <f>VLOOKUP(D41,[1]sheet1!$B$2:$C$666,2,0)</f>
        <v>2.336</v>
      </c>
      <c r="AM41" s="51"/>
    </row>
    <row r="42" spans="1:39">
      <c r="A42" s="23">
        <v>39</v>
      </c>
      <c r="B42" s="23" t="s">
        <v>372</v>
      </c>
      <c r="C42" s="24" t="s">
        <v>450</v>
      </c>
      <c r="D42" s="23" t="s">
        <v>451</v>
      </c>
      <c r="E42" s="25">
        <v>80</v>
      </c>
      <c r="F42" s="25">
        <v>75</v>
      </c>
      <c r="G42" s="25">
        <v>73</v>
      </c>
      <c r="H42" s="25">
        <v>63</v>
      </c>
      <c r="I42" s="25">
        <v>64</v>
      </c>
      <c r="J42" s="25">
        <v>71</v>
      </c>
      <c r="K42" s="25">
        <v>79</v>
      </c>
      <c r="L42" s="25">
        <v>72</v>
      </c>
      <c r="M42" s="25">
        <v>65</v>
      </c>
      <c r="N42" s="25">
        <v>78</v>
      </c>
      <c r="O42" s="25">
        <v>90</v>
      </c>
      <c r="P42" s="25">
        <v>87</v>
      </c>
      <c r="Q42" s="25">
        <v>87</v>
      </c>
      <c r="R42" s="25">
        <v>74</v>
      </c>
      <c r="S42" s="25">
        <v>75</v>
      </c>
      <c r="T42" s="25">
        <v>68</v>
      </c>
      <c r="U42" s="25">
        <v>71</v>
      </c>
      <c r="V42" s="25">
        <v>81</v>
      </c>
      <c r="W42" s="25">
        <v>42</v>
      </c>
      <c r="X42" s="25">
        <v>43</v>
      </c>
      <c r="Y42" s="25">
        <v>65</v>
      </c>
      <c r="Z42" s="25">
        <v>60</v>
      </c>
      <c r="AA42" s="25">
        <v>75</v>
      </c>
      <c r="AB42" s="25">
        <v>85</v>
      </c>
      <c r="AC42" s="25">
        <v>90</v>
      </c>
      <c r="AD42" s="25">
        <v>87</v>
      </c>
      <c r="AE42" s="26">
        <f t="shared" si="0"/>
        <v>88.5</v>
      </c>
      <c r="AF42" s="26">
        <f t="shared" si="1"/>
        <v>49.5</v>
      </c>
      <c r="AG42" s="62">
        <f t="shared" si="2"/>
        <v>70.6464646464647</v>
      </c>
      <c r="AH42" s="50">
        <v>65</v>
      </c>
      <c r="AI42" s="27">
        <v>0</v>
      </c>
      <c r="AJ42" s="27">
        <v>0</v>
      </c>
      <c r="AK42" s="61">
        <f t="shared" si="3"/>
        <v>70.4025252525253</v>
      </c>
      <c r="AL42" s="50" t="str">
        <f>VLOOKUP(D42,[1]sheet1!$B$2:$C$666,2,0)</f>
        <v>2.001</v>
      </c>
      <c r="AM42" s="51"/>
    </row>
    <row r="43" spans="1:39">
      <c r="A43" s="23">
        <v>40</v>
      </c>
      <c r="B43" s="23" t="s">
        <v>375</v>
      </c>
      <c r="C43" s="24" t="s">
        <v>452</v>
      </c>
      <c r="D43" s="23" t="s">
        <v>453</v>
      </c>
      <c r="E43" s="25">
        <v>55</v>
      </c>
      <c r="F43" s="25">
        <v>75</v>
      </c>
      <c r="G43" s="25">
        <v>72</v>
      </c>
      <c r="H43" s="25">
        <v>60</v>
      </c>
      <c r="I43" s="25">
        <v>59</v>
      </c>
      <c r="J43" s="25">
        <v>70</v>
      </c>
      <c r="K43" s="25">
        <v>67</v>
      </c>
      <c r="L43" s="25">
        <v>81</v>
      </c>
      <c r="M43" s="25">
        <v>77</v>
      </c>
      <c r="N43" s="25">
        <v>71</v>
      </c>
      <c r="O43" s="25">
        <v>79</v>
      </c>
      <c r="P43" s="25">
        <v>86</v>
      </c>
      <c r="Q43" s="25">
        <v>71</v>
      </c>
      <c r="R43" s="25">
        <v>75</v>
      </c>
      <c r="S43" s="25">
        <v>75</v>
      </c>
      <c r="T43" s="25">
        <v>66</v>
      </c>
      <c r="U43" s="25">
        <v>80</v>
      </c>
      <c r="V43" s="25">
        <v>62</v>
      </c>
      <c r="W43" s="25">
        <v>34</v>
      </c>
      <c r="X43" s="25">
        <v>72</v>
      </c>
      <c r="Y43" s="25">
        <v>85</v>
      </c>
      <c r="Z43" s="25">
        <v>70</v>
      </c>
      <c r="AA43" s="25">
        <v>85</v>
      </c>
      <c r="AB43" s="25">
        <v>75</v>
      </c>
      <c r="AC43" s="25">
        <v>87</v>
      </c>
      <c r="AD43" s="25">
        <v>89</v>
      </c>
      <c r="AE43" s="26">
        <f t="shared" si="0"/>
        <v>88</v>
      </c>
      <c r="AF43" s="26">
        <f t="shared" si="1"/>
        <v>49.5</v>
      </c>
      <c r="AG43" s="79">
        <f t="shared" si="2"/>
        <v>69.9494949494949</v>
      </c>
      <c r="AH43" s="80">
        <v>71.5</v>
      </c>
      <c r="AI43" s="80">
        <v>4</v>
      </c>
      <c r="AJ43" s="80">
        <v>0</v>
      </c>
      <c r="AK43" s="81">
        <f t="shared" si="3"/>
        <v>70.3396464646465</v>
      </c>
      <c r="AL43" s="50" t="str">
        <f>VLOOKUP(D43,[1]sheet1!$B$2:$C$666,2,0)</f>
        <v>2.080</v>
      </c>
      <c r="AM43" s="51"/>
    </row>
    <row r="44" spans="1:39">
      <c r="A44" s="23">
        <v>41</v>
      </c>
      <c r="B44" s="23" t="s">
        <v>375</v>
      </c>
      <c r="C44" s="24" t="s">
        <v>454</v>
      </c>
      <c r="D44" s="23" t="s">
        <v>455</v>
      </c>
      <c r="E44" s="25">
        <v>73</v>
      </c>
      <c r="F44" s="25">
        <v>75</v>
      </c>
      <c r="G44" s="25">
        <v>78</v>
      </c>
      <c r="H44" s="25">
        <v>70</v>
      </c>
      <c r="I44" s="25">
        <v>61</v>
      </c>
      <c r="J44" s="25">
        <v>71</v>
      </c>
      <c r="K44" s="25">
        <v>80</v>
      </c>
      <c r="L44" s="25">
        <v>86</v>
      </c>
      <c r="M44" s="25">
        <v>84</v>
      </c>
      <c r="N44" s="25">
        <v>75</v>
      </c>
      <c r="O44" s="25">
        <v>80</v>
      </c>
      <c r="P44" s="25">
        <v>89</v>
      </c>
      <c r="Q44" s="25">
        <v>74</v>
      </c>
      <c r="R44" s="25">
        <v>41</v>
      </c>
      <c r="S44" s="25">
        <v>85</v>
      </c>
      <c r="T44" s="25">
        <v>64</v>
      </c>
      <c r="U44" s="25">
        <v>78</v>
      </c>
      <c r="V44" s="25">
        <v>79</v>
      </c>
      <c r="W44" s="25">
        <v>70</v>
      </c>
      <c r="X44" s="25">
        <v>0</v>
      </c>
      <c r="Y44" s="25">
        <v>95</v>
      </c>
      <c r="Z44" s="25">
        <v>60</v>
      </c>
      <c r="AA44" s="25">
        <v>85</v>
      </c>
      <c r="AB44" s="25">
        <v>95</v>
      </c>
      <c r="AC44" s="25">
        <v>91</v>
      </c>
      <c r="AD44" s="25">
        <v>59</v>
      </c>
      <c r="AE44" s="26">
        <f t="shared" si="0"/>
        <v>75</v>
      </c>
      <c r="AF44" s="26">
        <f t="shared" si="1"/>
        <v>49.5</v>
      </c>
      <c r="AG44" s="62">
        <f t="shared" si="2"/>
        <v>70.3434343434343</v>
      </c>
      <c r="AH44" s="50">
        <v>74</v>
      </c>
      <c r="AI44" s="27">
        <v>44</v>
      </c>
      <c r="AJ44" s="27">
        <v>0</v>
      </c>
      <c r="AK44" s="61">
        <f t="shared" si="3"/>
        <v>70.140404040404</v>
      </c>
      <c r="AL44" s="50" t="str">
        <f>VLOOKUP(D44,[1]sheet1!$B$2:$C$666,2,0)</f>
        <v>2.449</v>
      </c>
      <c r="AM44" s="51"/>
    </row>
    <row r="45" spans="1:39">
      <c r="A45" s="23">
        <v>42</v>
      </c>
      <c r="B45" s="23" t="s">
        <v>375</v>
      </c>
      <c r="C45" s="24" t="s">
        <v>456</v>
      </c>
      <c r="D45" s="23" t="s">
        <v>457</v>
      </c>
      <c r="E45" s="25">
        <v>67</v>
      </c>
      <c r="F45" s="25">
        <v>75</v>
      </c>
      <c r="G45" s="25">
        <v>76</v>
      </c>
      <c r="H45" s="25">
        <v>68</v>
      </c>
      <c r="I45" s="25">
        <v>66</v>
      </c>
      <c r="J45" s="25">
        <v>70</v>
      </c>
      <c r="K45" s="25">
        <v>76</v>
      </c>
      <c r="L45" s="25">
        <v>76</v>
      </c>
      <c r="M45" s="25">
        <v>83</v>
      </c>
      <c r="N45" s="25">
        <v>72</v>
      </c>
      <c r="O45" s="25">
        <v>86</v>
      </c>
      <c r="P45" s="25">
        <v>76</v>
      </c>
      <c r="Q45" s="25">
        <v>8</v>
      </c>
      <c r="R45" s="25">
        <v>40</v>
      </c>
      <c r="S45" s="25">
        <v>85</v>
      </c>
      <c r="T45" s="25">
        <v>65</v>
      </c>
      <c r="U45" s="25">
        <v>70</v>
      </c>
      <c r="V45" s="25">
        <v>79</v>
      </c>
      <c r="W45" s="25">
        <v>72</v>
      </c>
      <c r="X45" s="25">
        <v>74</v>
      </c>
      <c r="Y45" s="25">
        <v>85</v>
      </c>
      <c r="Z45" s="25">
        <v>60</v>
      </c>
      <c r="AA45" s="25">
        <v>95</v>
      </c>
      <c r="AB45" s="25">
        <v>85</v>
      </c>
      <c r="AC45" s="25">
        <v>82</v>
      </c>
      <c r="AD45" s="25">
        <v>88</v>
      </c>
      <c r="AE45" s="26">
        <f t="shared" si="0"/>
        <v>85</v>
      </c>
      <c r="AF45" s="26">
        <f t="shared" si="1"/>
        <v>49.5</v>
      </c>
      <c r="AG45" s="62">
        <f t="shared" si="2"/>
        <v>71.3030303030303</v>
      </c>
      <c r="AH45" s="50">
        <v>64</v>
      </c>
      <c r="AI45" s="27">
        <v>0</v>
      </c>
      <c r="AJ45" s="27">
        <v>0</v>
      </c>
      <c r="AK45" s="61">
        <f t="shared" si="3"/>
        <v>70.1121212121212</v>
      </c>
      <c r="AL45" s="50" t="str">
        <f>VLOOKUP(D45,[1]sheet1!$B$2:$C$666,2,0)</f>
        <v>2.334</v>
      </c>
      <c r="AM45" s="51"/>
    </row>
    <row r="46" spans="1:39">
      <c r="A46" s="23">
        <v>43</v>
      </c>
      <c r="B46" s="23" t="s">
        <v>375</v>
      </c>
      <c r="C46" s="24" t="s">
        <v>458</v>
      </c>
      <c r="D46" s="23" t="s">
        <v>459</v>
      </c>
      <c r="E46" s="25">
        <v>66</v>
      </c>
      <c r="F46" s="25">
        <v>75</v>
      </c>
      <c r="G46" s="25">
        <v>71</v>
      </c>
      <c r="H46" s="25">
        <v>68</v>
      </c>
      <c r="I46" s="25">
        <v>68</v>
      </c>
      <c r="J46" s="25">
        <v>77</v>
      </c>
      <c r="K46" s="25">
        <v>72</v>
      </c>
      <c r="L46" s="25">
        <v>81</v>
      </c>
      <c r="M46" s="25">
        <v>67</v>
      </c>
      <c r="N46" s="25">
        <v>78</v>
      </c>
      <c r="O46" s="25">
        <v>81</v>
      </c>
      <c r="P46" s="25">
        <v>89</v>
      </c>
      <c r="Q46" s="25">
        <v>12</v>
      </c>
      <c r="R46" s="25">
        <v>89</v>
      </c>
      <c r="S46" s="25">
        <v>85</v>
      </c>
      <c r="T46" s="25">
        <v>80</v>
      </c>
      <c r="U46" s="25">
        <v>38</v>
      </c>
      <c r="V46" s="25">
        <v>70</v>
      </c>
      <c r="W46" s="25">
        <v>25</v>
      </c>
      <c r="X46" s="25">
        <v>84</v>
      </c>
      <c r="Y46" s="25">
        <v>95</v>
      </c>
      <c r="Z46" s="25">
        <v>60</v>
      </c>
      <c r="AA46" s="25">
        <v>85</v>
      </c>
      <c r="AB46" s="25">
        <v>85</v>
      </c>
      <c r="AC46" s="25">
        <v>87</v>
      </c>
      <c r="AD46" s="25">
        <v>87</v>
      </c>
      <c r="AE46" s="26">
        <f t="shared" si="0"/>
        <v>87</v>
      </c>
      <c r="AF46" s="26">
        <f t="shared" si="1"/>
        <v>49.5</v>
      </c>
      <c r="AG46" s="62">
        <f t="shared" si="2"/>
        <v>70.7070707070707</v>
      </c>
      <c r="AH46" s="50">
        <v>62.5</v>
      </c>
      <c r="AI46" s="27">
        <v>0</v>
      </c>
      <c r="AJ46" s="27">
        <v>0</v>
      </c>
      <c r="AK46" s="61">
        <f t="shared" si="3"/>
        <v>70.0199494949495</v>
      </c>
      <c r="AL46" s="50" t="str">
        <f>VLOOKUP(D46,[1]sheet1!$B$2:$C$666,2,0)</f>
        <v>2.142</v>
      </c>
      <c r="AM46" s="51"/>
    </row>
    <row r="47" spans="1:39">
      <c r="A47" s="23">
        <v>44</v>
      </c>
      <c r="B47" s="23" t="s">
        <v>375</v>
      </c>
      <c r="C47" s="24" t="s">
        <v>460</v>
      </c>
      <c r="D47" s="23" t="s">
        <v>461</v>
      </c>
      <c r="E47" s="25">
        <v>70</v>
      </c>
      <c r="F47" s="25">
        <v>75</v>
      </c>
      <c r="G47" s="25">
        <v>55</v>
      </c>
      <c r="H47" s="25">
        <v>60</v>
      </c>
      <c r="I47" s="25">
        <v>59</v>
      </c>
      <c r="J47" s="25">
        <v>62</v>
      </c>
      <c r="K47" s="25">
        <v>78</v>
      </c>
      <c r="L47" s="25">
        <v>92</v>
      </c>
      <c r="M47" s="25">
        <v>78</v>
      </c>
      <c r="N47" s="25">
        <v>73</v>
      </c>
      <c r="O47" s="25">
        <v>82</v>
      </c>
      <c r="P47" s="25">
        <v>74</v>
      </c>
      <c r="Q47" s="25">
        <v>29</v>
      </c>
      <c r="R47" s="25">
        <v>73</v>
      </c>
      <c r="S47" s="25">
        <v>75</v>
      </c>
      <c r="T47" s="25">
        <v>60</v>
      </c>
      <c r="U47" s="25">
        <v>69</v>
      </c>
      <c r="V47" s="25">
        <v>70</v>
      </c>
      <c r="W47" s="25">
        <v>43</v>
      </c>
      <c r="X47" s="25">
        <v>76</v>
      </c>
      <c r="Y47" s="25">
        <v>85</v>
      </c>
      <c r="Z47" s="25">
        <v>75</v>
      </c>
      <c r="AA47" s="25">
        <v>85</v>
      </c>
      <c r="AB47" s="25">
        <v>85</v>
      </c>
      <c r="AC47" s="25">
        <v>89</v>
      </c>
      <c r="AD47" s="25">
        <v>87</v>
      </c>
      <c r="AE47" s="26">
        <f t="shared" si="0"/>
        <v>88</v>
      </c>
      <c r="AF47" s="26">
        <f t="shared" si="1"/>
        <v>49.5</v>
      </c>
      <c r="AG47" s="62">
        <f t="shared" si="2"/>
        <v>69.1414141414141</v>
      </c>
      <c r="AH47" s="50">
        <v>76</v>
      </c>
      <c r="AI47" s="27">
        <v>0</v>
      </c>
      <c r="AJ47" s="27">
        <v>0</v>
      </c>
      <c r="AK47" s="61">
        <f t="shared" si="3"/>
        <v>69.7989898989899</v>
      </c>
      <c r="AL47" s="50" t="str">
        <f>VLOOKUP(D47,[1]sheet1!$B$2:$C$666,2,0)</f>
        <v>1.969</v>
      </c>
      <c r="AM47" s="51"/>
    </row>
    <row r="48" spans="1:39">
      <c r="A48" s="23">
        <v>45</v>
      </c>
      <c r="B48" s="23" t="s">
        <v>375</v>
      </c>
      <c r="C48" s="24" t="s">
        <v>462</v>
      </c>
      <c r="D48" s="23" t="s">
        <v>463</v>
      </c>
      <c r="E48" s="25">
        <v>59</v>
      </c>
      <c r="F48" s="25">
        <v>75</v>
      </c>
      <c r="G48" s="25">
        <v>78</v>
      </c>
      <c r="H48" s="25">
        <v>71</v>
      </c>
      <c r="I48" s="25">
        <v>69</v>
      </c>
      <c r="J48" s="25">
        <v>68</v>
      </c>
      <c r="K48" s="25">
        <v>77</v>
      </c>
      <c r="L48" s="25">
        <v>84</v>
      </c>
      <c r="M48" s="25">
        <v>83</v>
      </c>
      <c r="N48" s="25">
        <v>72</v>
      </c>
      <c r="O48" s="25">
        <v>81</v>
      </c>
      <c r="P48" s="25">
        <v>87</v>
      </c>
      <c r="Q48" s="25">
        <v>70</v>
      </c>
      <c r="R48" s="25">
        <v>74</v>
      </c>
      <c r="S48" s="25">
        <v>75</v>
      </c>
      <c r="T48" s="25">
        <v>42</v>
      </c>
      <c r="U48" s="25">
        <v>35</v>
      </c>
      <c r="V48" s="25">
        <v>80</v>
      </c>
      <c r="W48" s="25">
        <v>39</v>
      </c>
      <c r="X48" s="25">
        <v>72</v>
      </c>
      <c r="Y48" s="25">
        <v>95</v>
      </c>
      <c r="Z48" s="25">
        <v>60</v>
      </c>
      <c r="AA48" s="25">
        <v>85</v>
      </c>
      <c r="AB48" s="25">
        <v>85</v>
      </c>
      <c r="AC48" s="25">
        <v>87</v>
      </c>
      <c r="AD48" s="25">
        <v>92</v>
      </c>
      <c r="AE48" s="26">
        <f t="shared" si="0"/>
        <v>89.5</v>
      </c>
      <c r="AF48" s="26">
        <f t="shared" si="1"/>
        <v>49.5</v>
      </c>
      <c r="AG48" s="62">
        <f t="shared" si="2"/>
        <v>68.959595959596</v>
      </c>
      <c r="AH48" s="50">
        <v>69.5</v>
      </c>
      <c r="AI48" s="27">
        <v>0</v>
      </c>
      <c r="AJ48" s="27">
        <v>0</v>
      </c>
      <c r="AK48" s="61">
        <f t="shared" si="3"/>
        <v>69.6467171717172</v>
      </c>
      <c r="AL48" s="50" t="str">
        <f>VLOOKUP(D48,[1]sheet1!$B$2:$C$666,2,0)</f>
        <v>2.323</v>
      </c>
      <c r="AM48" s="51"/>
    </row>
    <row r="49" spans="1:39">
      <c r="A49" s="23">
        <v>46</v>
      </c>
      <c r="B49" s="23" t="s">
        <v>372</v>
      </c>
      <c r="C49" s="24" t="s">
        <v>464</v>
      </c>
      <c r="D49" s="23" t="s">
        <v>465</v>
      </c>
      <c r="E49" s="25">
        <v>79</v>
      </c>
      <c r="F49" s="25">
        <v>75</v>
      </c>
      <c r="G49" s="25">
        <v>74</v>
      </c>
      <c r="H49" s="25">
        <v>71</v>
      </c>
      <c r="I49" s="25">
        <v>61</v>
      </c>
      <c r="J49" s="25">
        <v>76</v>
      </c>
      <c r="K49" s="25">
        <v>74</v>
      </c>
      <c r="L49" s="25">
        <v>75</v>
      </c>
      <c r="M49" s="25">
        <v>70</v>
      </c>
      <c r="N49" s="25">
        <v>81</v>
      </c>
      <c r="O49" s="25">
        <v>91</v>
      </c>
      <c r="P49" s="25">
        <v>87</v>
      </c>
      <c r="Q49" s="25">
        <v>0</v>
      </c>
      <c r="R49" s="25">
        <v>72</v>
      </c>
      <c r="S49" s="25">
        <v>75</v>
      </c>
      <c r="T49" s="25">
        <v>71</v>
      </c>
      <c r="U49" s="25">
        <v>65</v>
      </c>
      <c r="V49" s="25">
        <v>70</v>
      </c>
      <c r="W49" s="25">
        <v>31</v>
      </c>
      <c r="X49" s="25">
        <v>77</v>
      </c>
      <c r="Y49" s="25">
        <v>75</v>
      </c>
      <c r="Z49" s="25">
        <v>75</v>
      </c>
      <c r="AA49" s="25">
        <v>95</v>
      </c>
      <c r="AB49" s="25">
        <v>75</v>
      </c>
      <c r="AC49" s="25">
        <v>88</v>
      </c>
      <c r="AD49" s="25">
        <v>75</v>
      </c>
      <c r="AE49" s="26">
        <f t="shared" si="0"/>
        <v>81.5</v>
      </c>
      <c r="AF49" s="26">
        <f t="shared" si="1"/>
        <v>49.5</v>
      </c>
      <c r="AG49" s="62">
        <f t="shared" si="2"/>
        <v>71.0505050505051</v>
      </c>
      <c r="AH49" s="50">
        <v>59.5</v>
      </c>
      <c r="AI49" s="27">
        <v>0</v>
      </c>
      <c r="AJ49" s="27">
        <v>0</v>
      </c>
      <c r="AK49" s="61">
        <f t="shared" si="3"/>
        <v>69.0103535353535</v>
      </c>
      <c r="AL49" s="50" t="str">
        <f>VLOOKUP(D49,[1]sheet1!$B$2:$C$666,2,0)</f>
        <v>2.021</v>
      </c>
      <c r="AM49" s="51"/>
    </row>
    <row r="50" spans="1:39">
      <c r="A50" s="23">
        <v>47</v>
      </c>
      <c r="B50" s="23" t="s">
        <v>372</v>
      </c>
      <c r="C50" s="24" t="s">
        <v>466</v>
      </c>
      <c r="D50" s="23" t="s">
        <v>467</v>
      </c>
      <c r="E50" s="25">
        <v>57</v>
      </c>
      <c r="F50" s="25">
        <v>75</v>
      </c>
      <c r="G50" s="25">
        <v>61</v>
      </c>
      <c r="H50" s="25">
        <v>60</v>
      </c>
      <c r="I50" s="25">
        <v>58</v>
      </c>
      <c r="J50" s="25">
        <v>81</v>
      </c>
      <c r="K50" s="25">
        <v>58</v>
      </c>
      <c r="L50" s="25">
        <v>80</v>
      </c>
      <c r="M50" s="25">
        <v>62</v>
      </c>
      <c r="N50" s="25">
        <v>82</v>
      </c>
      <c r="O50" s="25">
        <v>86</v>
      </c>
      <c r="P50" s="25">
        <v>86</v>
      </c>
      <c r="Q50" s="25">
        <v>77</v>
      </c>
      <c r="R50" s="25">
        <v>85</v>
      </c>
      <c r="S50" s="25">
        <v>75</v>
      </c>
      <c r="T50" s="25">
        <v>69</v>
      </c>
      <c r="U50" s="25">
        <v>65</v>
      </c>
      <c r="V50" s="25">
        <v>72</v>
      </c>
      <c r="W50" s="25">
        <v>40</v>
      </c>
      <c r="X50" s="25">
        <v>41</v>
      </c>
      <c r="Y50" s="25">
        <v>75</v>
      </c>
      <c r="Z50" s="25">
        <v>66</v>
      </c>
      <c r="AA50" s="25">
        <v>75</v>
      </c>
      <c r="AB50" s="25">
        <v>95</v>
      </c>
      <c r="AC50" s="25">
        <v>88</v>
      </c>
      <c r="AD50" s="25">
        <v>88</v>
      </c>
      <c r="AE50" s="26">
        <f t="shared" si="0"/>
        <v>88</v>
      </c>
      <c r="AF50" s="26">
        <f t="shared" si="1"/>
        <v>49.5</v>
      </c>
      <c r="AG50" s="62">
        <f t="shared" si="2"/>
        <v>68.1616161616162</v>
      </c>
      <c r="AH50" s="50">
        <v>63.5</v>
      </c>
      <c r="AI50" s="27">
        <v>4</v>
      </c>
      <c r="AJ50" s="27">
        <v>0</v>
      </c>
      <c r="AK50" s="61">
        <f t="shared" si="3"/>
        <v>68.6881313131313</v>
      </c>
      <c r="AL50" s="50" t="str">
        <f>VLOOKUP(D50,[1]sheet1!$B$2:$C$666,2,0)</f>
        <v>2.166</v>
      </c>
      <c r="AM50" s="51"/>
    </row>
    <row r="51" spans="1:39">
      <c r="A51" s="23">
        <v>48</v>
      </c>
      <c r="B51" s="23" t="s">
        <v>372</v>
      </c>
      <c r="C51" s="24" t="s">
        <v>468</v>
      </c>
      <c r="D51" s="23" t="s">
        <v>469</v>
      </c>
      <c r="E51" s="25">
        <v>62</v>
      </c>
      <c r="F51" s="25">
        <v>75</v>
      </c>
      <c r="G51" s="25">
        <v>87</v>
      </c>
      <c r="H51" s="25">
        <v>54</v>
      </c>
      <c r="I51" s="25">
        <v>69</v>
      </c>
      <c r="J51" s="25">
        <v>81</v>
      </c>
      <c r="K51" s="25">
        <v>69</v>
      </c>
      <c r="L51" s="25">
        <v>87</v>
      </c>
      <c r="M51" s="25">
        <v>65</v>
      </c>
      <c r="N51" s="25">
        <v>71</v>
      </c>
      <c r="O51" s="25">
        <v>82</v>
      </c>
      <c r="P51" s="25">
        <v>87</v>
      </c>
      <c r="Q51" s="25">
        <v>20</v>
      </c>
      <c r="R51" s="25">
        <v>83</v>
      </c>
      <c r="S51" s="25">
        <v>95</v>
      </c>
      <c r="T51" s="25">
        <v>61</v>
      </c>
      <c r="U51" s="25">
        <v>86</v>
      </c>
      <c r="V51" s="25">
        <v>86</v>
      </c>
      <c r="W51" s="25">
        <v>21</v>
      </c>
      <c r="X51" s="25">
        <v>37</v>
      </c>
      <c r="Y51" s="25">
        <v>75</v>
      </c>
      <c r="Z51" s="25">
        <v>63</v>
      </c>
      <c r="AA51" s="25">
        <v>85</v>
      </c>
      <c r="AB51" s="25">
        <v>75</v>
      </c>
      <c r="AC51" s="25">
        <v>82</v>
      </c>
      <c r="AD51" s="25">
        <v>87</v>
      </c>
      <c r="AE51" s="26">
        <f t="shared" si="0"/>
        <v>84.5</v>
      </c>
      <c r="AF51" s="26">
        <f t="shared" si="1"/>
        <v>49.5</v>
      </c>
      <c r="AG51" s="62">
        <f t="shared" si="2"/>
        <v>68.979797979798</v>
      </c>
      <c r="AH51" s="50">
        <v>64</v>
      </c>
      <c r="AI51" s="27">
        <v>0</v>
      </c>
      <c r="AJ51" s="27">
        <v>0</v>
      </c>
      <c r="AK51" s="61">
        <f t="shared" si="3"/>
        <v>68.3858585858586</v>
      </c>
      <c r="AL51" s="50" t="str">
        <f>VLOOKUP(D51,[1]sheet1!$B$2:$C$666,2,0)</f>
        <v>1.857</v>
      </c>
      <c r="AM51" s="51"/>
    </row>
    <row r="52" spans="1:39">
      <c r="A52" s="23">
        <v>49</v>
      </c>
      <c r="B52" s="23" t="s">
        <v>372</v>
      </c>
      <c r="C52" s="24" t="s">
        <v>470</v>
      </c>
      <c r="D52" s="23" t="s">
        <v>471</v>
      </c>
      <c r="E52" s="25">
        <v>55</v>
      </c>
      <c r="F52" s="25">
        <v>75</v>
      </c>
      <c r="G52" s="25">
        <v>58</v>
      </c>
      <c r="H52" s="25">
        <v>57</v>
      </c>
      <c r="I52" s="25">
        <v>59</v>
      </c>
      <c r="J52" s="25">
        <v>67</v>
      </c>
      <c r="K52" s="25">
        <v>78</v>
      </c>
      <c r="L52" s="25">
        <v>83</v>
      </c>
      <c r="M52" s="25">
        <v>62</v>
      </c>
      <c r="N52" s="25">
        <v>78</v>
      </c>
      <c r="O52" s="25">
        <v>83</v>
      </c>
      <c r="P52" s="25">
        <v>87</v>
      </c>
      <c r="Q52" s="25">
        <v>86</v>
      </c>
      <c r="R52" s="25">
        <v>73</v>
      </c>
      <c r="S52" s="25">
        <v>75</v>
      </c>
      <c r="T52" s="25">
        <v>74</v>
      </c>
      <c r="U52" s="25">
        <v>41</v>
      </c>
      <c r="V52" s="25">
        <v>62</v>
      </c>
      <c r="W52" s="25">
        <v>30</v>
      </c>
      <c r="X52" s="25">
        <v>71</v>
      </c>
      <c r="Y52" s="25">
        <v>75</v>
      </c>
      <c r="Z52" s="25">
        <v>74</v>
      </c>
      <c r="AA52" s="25">
        <v>95</v>
      </c>
      <c r="AB52" s="25">
        <v>85</v>
      </c>
      <c r="AC52" s="25">
        <v>87</v>
      </c>
      <c r="AD52" s="25">
        <v>88</v>
      </c>
      <c r="AE52" s="26">
        <f t="shared" si="0"/>
        <v>87.5</v>
      </c>
      <c r="AF52" s="26">
        <f t="shared" si="1"/>
        <v>49.5</v>
      </c>
      <c r="AG52" s="62">
        <f t="shared" si="2"/>
        <v>68.030303030303</v>
      </c>
      <c r="AH52" s="50">
        <v>64.5</v>
      </c>
      <c r="AI52" s="27">
        <v>0</v>
      </c>
      <c r="AJ52" s="27">
        <v>0</v>
      </c>
      <c r="AK52" s="61">
        <f t="shared" si="3"/>
        <v>68.3462121212121</v>
      </c>
      <c r="AL52" s="50" t="str">
        <f>VLOOKUP(D52,[1]sheet1!$B$2:$C$666,2,0)</f>
        <v>1.710</v>
      </c>
      <c r="AM52" s="51"/>
    </row>
    <row r="53" spans="1:39">
      <c r="A53" s="23">
        <v>50</v>
      </c>
      <c r="B53" s="23" t="s">
        <v>372</v>
      </c>
      <c r="C53" s="24" t="s">
        <v>472</v>
      </c>
      <c r="D53" s="23" t="s">
        <v>473</v>
      </c>
      <c r="E53" s="25">
        <v>77</v>
      </c>
      <c r="F53" s="25">
        <v>75</v>
      </c>
      <c r="G53" s="25">
        <v>80</v>
      </c>
      <c r="H53" s="25">
        <v>62</v>
      </c>
      <c r="I53" s="25">
        <v>74</v>
      </c>
      <c r="J53" s="25">
        <v>86</v>
      </c>
      <c r="K53" s="25">
        <v>74</v>
      </c>
      <c r="L53" s="25">
        <v>79</v>
      </c>
      <c r="M53" s="25">
        <v>90</v>
      </c>
      <c r="N53" s="25">
        <v>85</v>
      </c>
      <c r="O53" s="25">
        <v>83</v>
      </c>
      <c r="P53" s="25">
        <v>87</v>
      </c>
      <c r="Q53" s="25">
        <v>0</v>
      </c>
      <c r="R53" s="25">
        <v>94</v>
      </c>
      <c r="S53" s="25">
        <v>85</v>
      </c>
      <c r="T53" s="25">
        <v>75</v>
      </c>
      <c r="U53" s="25">
        <v>93</v>
      </c>
      <c r="V53" s="25">
        <v>78</v>
      </c>
      <c r="W53" s="25">
        <v>81</v>
      </c>
      <c r="X53" s="25">
        <v>0</v>
      </c>
      <c r="Y53" s="25">
        <v>75</v>
      </c>
      <c r="Z53" s="25">
        <v>61</v>
      </c>
      <c r="AA53" s="25">
        <v>85</v>
      </c>
      <c r="AB53" s="25">
        <v>95</v>
      </c>
      <c r="AC53" s="25">
        <v>87</v>
      </c>
      <c r="AD53" s="25">
        <v>59</v>
      </c>
      <c r="AE53" s="26">
        <f t="shared" si="0"/>
        <v>73</v>
      </c>
      <c r="AF53" s="26">
        <f t="shared" si="1"/>
        <v>49.5</v>
      </c>
      <c r="AG53" s="62">
        <f t="shared" si="2"/>
        <v>73.2424242424242</v>
      </c>
      <c r="AH53" s="50">
        <v>43</v>
      </c>
      <c r="AI53" s="27">
        <v>5</v>
      </c>
      <c r="AJ53" s="27">
        <v>0</v>
      </c>
      <c r="AK53" s="61">
        <f t="shared" si="3"/>
        <v>68.269696969697</v>
      </c>
      <c r="AL53" s="50" t="str">
        <f>VLOOKUP(D53,[1]sheet1!$B$2:$C$666,2,0)</f>
        <v>2.555</v>
      </c>
      <c r="AM53" s="51"/>
    </row>
    <row r="54" spans="1:39">
      <c r="A54" s="23">
        <v>51</v>
      </c>
      <c r="B54" s="23" t="s">
        <v>372</v>
      </c>
      <c r="C54" s="24" t="s">
        <v>474</v>
      </c>
      <c r="D54" s="23" t="s">
        <v>475</v>
      </c>
      <c r="E54" s="25">
        <v>60</v>
      </c>
      <c r="F54" s="25">
        <v>75</v>
      </c>
      <c r="G54" s="25">
        <v>75</v>
      </c>
      <c r="H54" s="25">
        <v>70</v>
      </c>
      <c r="I54" s="25">
        <v>48</v>
      </c>
      <c r="J54" s="25">
        <v>81</v>
      </c>
      <c r="K54" s="25">
        <v>57</v>
      </c>
      <c r="L54" s="25">
        <v>78</v>
      </c>
      <c r="M54" s="25">
        <v>70</v>
      </c>
      <c r="N54" s="25">
        <v>80</v>
      </c>
      <c r="O54" s="25">
        <v>81</v>
      </c>
      <c r="P54" s="25">
        <v>82</v>
      </c>
      <c r="Q54" s="25">
        <v>63</v>
      </c>
      <c r="R54" s="25">
        <v>18</v>
      </c>
      <c r="S54" s="25">
        <v>85</v>
      </c>
      <c r="T54" s="25">
        <v>60</v>
      </c>
      <c r="U54" s="25">
        <v>76</v>
      </c>
      <c r="V54" s="25">
        <v>79</v>
      </c>
      <c r="W54" s="25">
        <v>74</v>
      </c>
      <c r="X54" s="25">
        <v>43</v>
      </c>
      <c r="Y54" s="25">
        <v>75</v>
      </c>
      <c r="Z54" s="25">
        <v>60</v>
      </c>
      <c r="AA54" s="25">
        <v>85</v>
      </c>
      <c r="AB54" s="25">
        <v>85</v>
      </c>
      <c r="AC54" s="25">
        <v>84</v>
      </c>
      <c r="AD54" s="25">
        <v>87</v>
      </c>
      <c r="AE54" s="26">
        <f t="shared" si="0"/>
        <v>85.5</v>
      </c>
      <c r="AF54" s="26">
        <f t="shared" si="1"/>
        <v>49.5</v>
      </c>
      <c r="AG54" s="62">
        <f t="shared" si="2"/>
        <v>68.0505050505051</v>
      </c>
      <c r="AH54" s="50">
        <v>66.5</v>
      </c>
      <c r="AI54" s="27">
        <v>0</v>
      </c>
      <c r="AJ54" s="27">
        <v>0</v>
      </c>
      <c r="AK54" s="61">
        <f t="shared" si="3"/>
        <v>68.0603535353535</v>
      </c>
      <c r="AL54" s="50" t="str">
        <f>VLOOKUP(D54,[1]sheet1!$B$2:$C$666,2,0)</f>
        <v>1.725</v>
      </c>
      <c r="AM54" s="51"/>
    </row>
    <row r="55" spans="1:39">
      <c r="A55" s="23">
        <v>52</v>
      </c>
      <c r="B55" s="23" t="s">
        <v>372</v>
      </c>
      <c r="C55" s="24" t="s">
        <v>476</v>
      </c>
      <c r="D55" s="23" t="s">
        <v>477</v>
      </c>
      <c r="E55" s="25">
        <v>50</v>
      </c>
      <c r="F55" s="25">
        <v>75</v>
      </c>
      <c r="G55" s="25">
        <v>64</v>
      </c>
      <c r="H55" s="25">
        <v>65</v>
      </c>
      <c r="I55" s="25">
        <v>61</v>
      </c>
      <c r="J55" s="25">
        <v>66</v>
      </c>
      <c r="K55" s="25">
        <v>66</v>
      </c>
      <c r="L55" s="25">
        <v>77</v>
      </c>
      <c r="M55" s="25">
        <v>64</v>
      </c>
      <c r="N55" s="25">
        <v>72</v>
      </c>
      <c r="O55" s="25">
        <v>75</v>
      </c>
      <c r="P55" s="25">
        <v>83</v>
      </c>
      <c r="Q55" s="25">
        <v>68</v>
      </c>
      <c r="R55" s="25">
        <v>76</v>
      </c>
      <c r="S55" s="25">
        <v>75</v>
      </c>
      <c r="T55" s="25">
        <v>62</v>
      </c>
      <c r="U55" s="25">
        <v>73</v>
      </c>
      <c r="V55" s="25">
        <v>61</v>
      </c>
      <c r="W55" s="25">
        <v>39</v>
      </c>
      <c r="X55" s="25">
        <v>69</v>
      </c>
      <c r="Y55" s="25">
        <v>75</v>
      </c>
      <c r="Z55" s="25">
        <v>66</v>
      </c>
      <c r="AA55" s="25">
        <v>85</v>
      </c>
      <c r="AB55" s="25">
        <v>85</v>
      </c>
      <c r="AC55" s="25">
        <v>88</v>
      </c>
      <c r="AD55" s="25">
        <v>85</v>
      </c>
      <c r="AE55" s="26">
        <f t="shared" si="0"/>
        <v>86.5</v>
      </c>
      <c r="AF55" s="26">
        <f t="shared" si="1"/>
        <v>49.5</v>
      </c>
      <c r="AG55" s="62">
        <f t="shared" si="2"/>
        <v>67.5252525252525</v>
      </c>
      <c r="AH55" s="50">
        <v>60.5</v>
      </c>
      <c r="AI55" s="27">
        <v>0</v>
      </c>
      <c r="AJ55" s="27">
        <v>0</v>
      </c>
      <c r="AK55" s="61">
        <f t="shared" si="3"/>
        <v>67.5926767676768</v>
      </c>
      <c r="AL55" s="50" t="str">
        <f>VLOOKUP(D55,[1]sheet1!$B$2:$C$666,2,0)</f>
        <v>1.996</v>
      </c>
      <c r="AM55" s="51"/>
    </row>
    <row r="56" spans="1:39">
      <c r="A56" s="23">
        <v>53</v>
      </c>
      <c r="B56" s="23" t="s">
        <v>372</v>
      </c>
      <c r="C56" s="24" t="s">
        <v>478</v>
      </c>
      <c r="D56" s="23" t="s">
        <v>479</v>
      </c>
      <c r="E56" s="25">
        <v>69</v>
      </c>
      <c r="F56" s="25">
        <v>75</v>
      </c>
      <c r="G56" s="25">
        <v>58</v>
      </c>
      <c r="H56" s="25">
        <v>58</v>
      </c>
      <c r="I56" s="25">
        <v>57</v>
      </c>
      <c r="J56" s="25">
        <v>71</v>
      </c>
      <c r="K56" s="25">
        <v>71</v>
      </c>
      <c r="L56" s="25">
        <v>78</v>
      </c>
      <c r="M56" s="25">
        <v>62</v>
      </c>
      <c r="N56" s="25">
        <v>67</v>
      </c>
      <c r="O56" s="25">
        <v>85</v>
      </c>
      <c r="P56" s="25">
        <v>88</v>
      </c>
      <c r="Q56" s="25">
        <v>12</v>
      </c>
      <c r="R56" s="25">
        <v>79</v>
      </c>
      <c r="S56" s="25">
        <v>85</v>
      </c>
      <c r="T56" s="25">
        <v>73</v>
      </c>
      <c r="U56" s="25">
        <v>72</v>
      </c>
      <c r="V56" s="25">
        <v>19</v>
      </c>
      <c r="W56" s="25">
        <v>25</v>
      </c>
      <c r="X56" s="25">
        <v>40</v>
      </c>
      <c r="Y56" s="25">
        <v>75</v>
      </c>
      <c r="Z56" s="25">
        <v>67</v>
      </c>
      <c r="AA56" s="25">
        <v>85</v>
      </c>
      <c r="AB56" s="25">
        <v>75</v>
      </c>
      <c r="AC56" s="25">
        <v>87</v>
      </c>
      <c r="AD56" s="25">
        <v>88</v>
      </c>
      <c r="AE56" s="26">
        <f t="shared" si="0"/>
        <v>87.5</v>
      </c>
      <c r="AF56" s="26">
        <f t="shared" si="1"/>
        <v>49.5</v>
      </c>
      <c r="AG56" s="62">
        <f t="shared" si="2"/>
        <v>64.010101010101</v>
      </c>
      <c r="AH56" s="50">
        <v>92.5</v>
      </c>
      <c r="AI56" s="27">
        <v>7</v>
      </c>
      <c r="AJ56" s="27">
        <v>0</v>
      </c>
      <c r="AK56" s="61">
        <f t="shared" si="3"/>
        <v>67.2820707070707</v>
      </c>
      <c r="AL56" s="50" t="str">
        <f>VLOOKUP(D56,[1]sheet1!$B$2:$C$666,2,0)</f>
        <v>1.997</v>
      </c>
      <c r="AM56" s="51"/>
    </row>
    <row r="57" spans="1:39">
      <c r="A57" s="23">
        <v>54</v>
      </c>
      <c r="B57" s="23" t="s">
        <v>375</v>
      </c>
      <c r="C57" s="24" t="s">
        <v>480</v>
      </c>
      <c r="D57" s="23" t="s">
        <v>481</v>
      </c>
      <c r="E57" s="25">
        <v>55</v>
      </c>
      <c r="F57" s="25">
        <v>75</v>
      </c>
      <c r="G57" s="25">
        <v>65</v>
      </c>
      <c r="H57" s="25">
        <v>60</v>
      </c>
      <c r="I57" s="25">
        <v>51</v>
      </c>
      <c r="J57" s="25">
        <v>73</v>
      </c>
      <c r="K57" s="25">
        <v>74</v>
      </c>
      <c r="L57" s="25">
        <v>84</v>
      </c>
      <c r="M57" s="25">
        <v>73</v>
      </c>
      <c r="N57" s="25">
        <v>73</v>
      </c>
      <c r="O57" s="25">
        <v>83</v>
      </c>
      <c r="P57" s="25">
        <v>87</v>
      </c>
      <c r="Q57" s="25">
        <v>76</v>
      </c>
      <c r="R57" s="25">
        <v>41</v>
      </c>
      <c r="S57" s="25">
        <v>75</v>
      </c>
      <c r="T57" s="25">
        <v>60</v>
      </c>
      <c r="U57" s="25">
        <v>8</v>
      </c>
      <c r="V57" s="25">
        <v>65</v>
      </c>
      <c r="W57" s="25">
        <v>33</v>
      </c>
      <c r="X57" s="25">
        <v>70</v>
      </c>
      <c r="Y57" s="25">
        <v>95</v>
      </c>
      <c r="Z57" s="25">
        <v>64</v>
      </c>
      <c r="AA57" s="25">
        <v>85</v>
      </c>
      <c r="AB57" s="25">
        <v>85</v>
      </c>
      <c r="AC57" s="25">
        <v>89</v>
      </c>
      <c r="AD57" s="25">
        <v>94</v>
      </c>
      <c r="AE57" s="26">
        <f t="shared" si="0"/>
        <v>91.5</v>
      </c>
      <c r="AF57" s="26">
        <f t="shared" si="1"/>
        <v>49.5</v>
      </c>
      <c r="AG57" s="62">
        <f t="shared" si="2"/>
        <v>64.4040404040404</v>
      </c>
      <c r="AH57" s="50">
        <v>63</v>
      </c>
      <c r="AI57" s="27">
        <v>0</v>
      </c>
      <c r="AJ57" s="27">
        <v>0</v>
      </c>
      <c r="AK57" s="61">
        <f t="shared" si="3"/>
        <v>66.5328282828283</v>
      </c>
      <c r="AL57" s="50" t="str">
        <f>VLOOKUP(D57,[1]sheet1!$B$2:$C$666,2,0)</f>
        <v>2.015</v>
      </c>
      <c r="AM57" s="51"/>
    </row>
    <row r="58" spans="1:39">
      <c r="A58" s="23">
        <v>55</v>
      </c>
      <c r="B58" s="23" t="s">
        <v>375</v>
      </c>
      <c r="C58" s="24" t="s">
        <v>482</v>
      </c>
      <c r="D58" s="23" t="s">
        <v>483</v>
      </c>
      <c r="E58" s="25">
        <v>71</v>
      </c>
      <c r="F58" s="25">
        <v>75</v>
      </c>
      <c r="G58" s="25">
        <v>63</v>
      </c>
      <c r="H58" s="25">
        <v>65</v>
      </c>
      <c r="I58" s="25">
        <v>61</v>
      </c>
      <c r="J58" s="25">
        <v>69</v>
      </c>
      <c r="K58" s="25">
        <v>73</v>
      </c>
      <c r="L58" s="25">
        <v>78</v>
      </c>
      <c r="M58" s="25">
        <v>77</v>
      </c>
      <c r="N58" s="25">
        <v>73</v>
      </c>
      <c r="O58" s="25">
        <v>87</v>
      </c>
      <c r="P58" s="25">
        <v>80</v>
      </c>
      <c r="Q58" s="25">
        <v>71</v>
      </c>
      <c r="R58" s="25">
        <v>43</v>
      </c>
      <c r="S58" s="25">
        <v>75</v>
      </c>
      <c r="T58" s="25">
        <v>32</v>
      </c>
      <c r="U58" s="25">
        <v>42</v>
      </c>
      <c r="V58" s="25">
        <v>67</v>
      </c>
      <c r="W58" s="25">
        <v>31</v>
      </c>
      <c r="X58" s="25">
        <v>69</v>
      </c>
      <c r="Y58" s="25">
        <v>95</v>
      </c>
      <c r="Z58" s="25">
        <v>61</v>
      </c>
      <c r="AA58" s="25">
        <v>85</v>
      </c>
      <c r="AB58" s="25">
        <v>75</v>
      </c>
      <c r="AC58" s="25">
        <v>82</v>
      </c>
      <c r="AD58" s="25">
        <v>86</v>
      </c>
      <c r="AE58" s="26">
        <f t="shared" si="0"/>
        <v>84</v>
      </c>
      <c r="AF58" s="26">
        <f t="shared" si="1"/>
        <v>49.5</v>
      </c>
      <c r="AG58" s="62">
        <f t="shared" si="2"/>
        <v>65.4141414141414</v>
      </c>
      <c r="AH58" s="50">
        <v>75</v>
      </c>
      <c r="AI58" s="27">
        <v>0</v>
      </c>
      <c r="AJ58" s="27">
        <v>0</v>
      </c>
      <c r="AK58" s="61">
        <f t="shared" si="3"/>
        <v>66.339898989899</v>
      </c>
      <c r="AL58" s="50" t="str">
        <f>VLOOKUP(D58,[1]sheet1!$B$2:$C$666,2,0)</f>
        <v>2.072</v>
      </c>
      <c r="AM58" s="51"/>
    </row>
    <row r="59" spans="1:39">
      <c r="A59" s="23">
        <v>56</v>
      </c>
      <c r="B59" s="23" t="s">
        <v>372</v>
      </c>
      <c r="C59" s="24" t="s">
        <v>484</v>
      </c>
      <c r="D59" s="23" t="s">
        <v>485</v>
      </c>
      <c r="E59" s="25">
        <v>81</v>
      </c>
      <c r="F59" s="25">
        <v>75</v>
      </c>
      <c r="G59" s="25">
        <v>55</v>
      </c>
      <c r="H59" s="25">
        <v>63</v>
      </c>
      <c r="I59" s="25">
        <v>58</v>
      </c>
      <c r="J59" s="25">
        <v>76</v>
      </c>
      <c r="K59" s="25">
        <v>70</v>
      </c>
      <c r="L59" s="25">
        <v>76</v>
      </c>
      <c r="M59" s="25">
        <v>66</v>
      </c>
      <c r="N59" s="25">
        <v>78</v>
      </c>
      <c r="O59" s="25">
        <v>85</v>
      </c>
      <c r="P59" s="25">
        <v>88</v>
      </c>
      <c r="Q59" s="25">
        <v>64</v>
      </c>
      <c r="R59" s="25">
        <v>20</v>
      </c>
      <c r="S59" s="25">
        <v>75</v>
      </c>
      <c r="T59" s="25">
        <v>24</v>
      </c>
      <c r="U59" s="25">
        <v>64</v>
      </c>
      <c r="V59" s="25">
        <v>70</v>
      </c>
      <c r="W59" s="25">
        <v>33</v>
      </c>
      <c r="X59" s="25">
        <v>68</v>
      </c>
      <c r="Y59" s="25">
        <v>75</v>
      </c>
      <c r="Z59" s="25">
        <v>60</v>
      </c>
      <c r="AA59" s="25">
        <v>75</v>
      </c>
      <c r="AB59" s="25">
        <v>85</v>
      </c>
      <c r="AC59" s="25">
        <v>88</v>
      </c>
      <c r="AD59" s="25">
        <v>85</v>
      </c>
      <c r="AE59" s="26">
        <f t="shared" si="0"/>
        <v>86.5</v>
      </c>
      <c r="AF59" s="26">
        <f t="shared" si="1"/>
        <v>49.5</v>
      </c>
      <c r="AG59" s="62">
        <f t="shared" si="2"/>
        <v>64.3131313131313</v>
      </c>
      <c r="AH59" s="50">
        <v>69</v>
      </c>
      <c r="AI59" s="27">
        <v>0</v>
      </c>
      <c r="AJ59" s="27">
        <v>0</v>
      </c>
      <c r="AK59" s="61">
        <f t="shared" si="3"/>
        <v>65.7691919191919</v>
      </c>
      <c r="AL59" s="50" t="str">
        <f>VLOOKUP(D59,[1]sheet1!$B$2:$C$666,2,0)</f>
        <v>1.821</v>
      </c>
      <c r="AM59" s="51"/>
    </row>
    <row r="60" spans="1:39">
      <c r="A60" s="23">
        <v>57</v>
      </c>
      <c r="B60" s="23" t="s">
        <v>372</v>
      </c>
      <c r="C60" s="24" t="s">
        <v>486</v>
      </c>
      <c r="D60" s="23" t="s">
        <v>487</v>
      </c>
      <c r="E60" s="25">
        <v>53</v>
      </c>
      <c r="F60" s="25">
        <v>65</v>
      </c>
      <c r="G60" s="25">
        <v>52</v>
      </c>
      <c r="H60" s="25">
        <v>60</v>
      </c>
      <c r="I60" s="25">
        <v>56</v>
      </c>
      <c r="J60" s="25">
        <v>0</v>
      </c>
      <c r="K60" s="25">
        <v>0</v>
      </c>
      <c r="L60" s="25"/>
      <c r="M60" s="25"/>
      <c r="N60" s="25"/>
      <c r="O60" s="25"/>
      <c r="P60" s="25"/>
      <c r="Q60" s="25">
        <v>74</v>
      </c>
      <c r="R60" s="25">
        <v>30</v>
      </c>
      <c r="S60" s="25">
        <v>75</v>
      </c>
      <c r="T60" s="25">
        <v>63</v>
      </c>
      <c r="U60" s="25">
        <v>28</v>
      </c>
      <c r="V60" s="25">
        <v>64</v>
      </c>
      <c r="W60" s="25">
        <v>22</v>
      </c>
      <c r="X60" s="25">
        <v>67</v>
      </c>
      <c r="Y60" s="25">
        <v>75</v>
      </c>
      <c r="Z60" s="25">
        <v>64</v>
      </c>
      <c r="AA60" s="25">
        <v>75</v>
      </c>
      <c r="AB60" s="25"/>
      <c r="AC60" s="25">
        <v>0</v>
      </c>
      <c r="AD60" s="25">
        <v>0</v>
      </c>
      <c r="AE60" s="26">
        <f t="shared" si="0"/>
        <v>0</v>
      </c>
      <c r="AF60" s="26">
        <f t="shared" si="1"/>
        <v>49.5</v>
      </c>
      <c r="AG60" s="62">
        <f t="shared" si="2"/>
        <v>40.7575757575758</v>
      </c>
      <c r="AH60" s="50">
        <v>31</v>
      </c>
      <c r="AI60" s="27"/>
      <c r="AJ60" s="27"/>
      <c r="AK60" s="61">
        <f t="shared" si="3"/>
        <v>30.080303030303</v>
      </c>
      <c r="AL60" s="50" t="str">
        <f>VLOOKUP(D60,[1]sheet1!$B$2:$C$666,2,0)</f>
        <v>1.150</v>
      </c>
      <c r="AM60" s="51"/>
    </row>
  </sheetData>
  <sortState ref="B4:AM60">
    <sortCondition ref="AK4:AK60" descending="1"/>
  </sortState>
  <mergeCells count="10">
    <mergeCell ref="AE1:AE3"/>
    <mergeCell ref="AF1:AF3"/>
    <mergeCell ref="AG1:AG3"/>
    <mergeCell ref="AH1:AH3"/>
    <mergeCell ref="AI1:AI3"/>
    <mergeCell ref="AJ1:AJ3"/>
    <mergeCell ref="AK1:AK3"/>
    <mergeCell ref="AL1:AL3"/>
    <mergeCell ref="AM1:AM3"/>
    <mergeCell ref="A1:D2"/>
  </mergeCells>
  <conditionalFormatting sqref="AE4:AE60">
    <cfRule type="cellIs" dxfId="0" priority="6" operator="lessThan">
      <formula>85</formula>
    </cfRule>
  </conditionalFormatting>
  <conditionalFormatting sqref="AH4:AH6">
    <cfRule type="cellIs" dxfId="2" priority="2" operator="lessThan">
      <formula>70</formula>
    </cfRule>
  </conditionalFormatting>
  <conditionalFormatting sqref="AH18:AH60">
    <cfRule type="cellIs" dxfId="1" priority="1" operator="lessThan">
      <formula>60</formula>
    </cfRule>
  </conditionalFormatting>
  <conditionalFormatting sqref="E4:AB6">
    <cfRule type="cellIs" dxfId="2" priority="5" operator="lessThan">
      <formula>70</formula>
    </cfRule>
  </conditionalFormatting>
  <conditionalFormatting sqref="E7:AB17">
    <cfRule type="cellIs" dxfId="3" priority="4" operator="lessThan">
      <formula>65</formula>
    </cfRule>
  </conditionalFormatting>
  <conditionalFormatting sqref="B18:AB60">
    <cfRule type="cellIs" dxfId="1" priority="3" operator="lessThan">
      <formula>60</formula>
    </cfRule>
  </conditionalFormatting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65"/>
  <sheetViews>
    <sheetView workbookViewId="0">
      <pane xSplit="4" ySplit="3" topLeftCell="W4" activePane="bottomRight" state="frozen"/>
      <selection/>
      <selection pane="topRight"/>
      <selection pane="bottomLeft"/>
      <selection pane="bottomRight" activeCell="F10" sqref="F10:AN10"/>
    </sheetView>
  </sheetViews>
  <sheetFormatPr defaultColWidth="9" defaultRowHeight="14.25"/>
  <cols>
    <col min="1" max="1" width="9" customWidth="1"/>
    <col min="2" max="2" width="13.5" customWidth="1"/>
    <col min="3" max="3" width="13" customWidth="1"/>
    <col min="4" max="4" width="9" customWidth="1"/>
    <col min="5" max="6" width="18" customWidth="1"/>
    <col min="7" max="7" width="14" customWidth="1"/>
    <col min="8" max="8" width="15" customWidth="1"/>
    <col min="9" max="9" width="13" customWidth="1"/>
    <col min="10" max="10" width="14" customWidth="1"/>
    <col min="11" max="11" width="13" customWidth="1"/>
    <col min="12" max="12" width="18" customWidth="1"/>
    <col min="13" max="14" width="13" customWidth="1"/>
    <col min="15" max="15" width="14" customWidth="1"/>
    <col min="16" max="17" width="13" customWidth="1"/>
    <col min="18" max="18" width="14" customWidth="1"/>
    <col min="19" max="20" width="13" customWidth="1"/>
    <col min="21" max="21" width="18" customWidth="1"/>
    <col min="22" max="22" width="13" customWidth="1"/>
    <col min="23" max="24" width="18" customWidth="1"/>
    <col min="25" max="25" width="13" customWidth="1"/>
    <col min="26" max="27" width="16" customWidth="1"/>
    <col min="28" max="28" width="13" customWidth="1"/>
    <col min="29" max="29" width="9" customWidth="1"/>
    <col min="30" max="30" width="12.8" customWidth="1"/>
    <col min="34" max="34" width="9" style="9"/>
  </cols>
  <sheetData>
    <row r="1" ht="67.65" customHeight="1" spans="1:37">
      <c r="A1" s="10" t="s">
        <v>0</v>
      </c>
      <c r="B1" s="11"/>
      <c r="C1" s="11"/>
      <c r="D1" s="12"/>
      <c r="E1" s="13" t="s">
        <v>1</v>
      </c>
      <c r="F1" s="13" t="s">
        <v>2</v>
      </c>
      <c r="G1" s="13" t="s">
        <v>3</v>
      </c>
      <c r="H1" s="13" t="s">
        <v>4</v>
      </c>
      <c r="I1" s="13" t="s">
        <v>5</v>
      </c>
      <c r="J1" s="13" t="s">
        <v>6</v>
      </c>
      <c r="K1" s="13" t="s">
        <v>7</v>
      </c>
      <c r="L1" s="13" t="s">
        <v>8</v>
      </c>
      <c r="M1" s="13" t="s">
        <v>9</v>
      </c>
      <c r="N1" s="13" t="s">
        <v>10</v>
      </c>
      <c r="O1" s="13" t="s">
        <v>11</v>
      </c>
      <c r="P1" s="13" t="s">
        <v>488</v>
      </c>
      <c r="Q1" s="13" t="s">
        <v>13</v>
      </c>
      <c r="R1" s="13" t="s">
        <v>489</v>
      </c>
      <c r="S1" s="13" t="s">
        <v>16</v>
      </c>
      <c r="T1" s="13" t="s">
        <v>490</v>
      </c>
      <c r="U1" s="13" t="s">
        <v>18</v>
      </c>
      <c r="V1" s="13" t="s">
        <v>491</v>
      </c>
      <c r="W1" s="13" t="s">
        <v>14</v>
      </c>
      <c r="X1" s="13" t="s">
        <v>19</v>
      </c>
      <c r="Y1" s="13" t="s">
        <v>21</v>
      </c>
      <c r="Z1" s="13" t="s">
        <v>22</v>
      </c>
      <c r="AA1" s="13" t="s">
        <v>23</v>
      </c>
      <c r="AB1" s="13" t="s">
        <v>24</v>
      </c>
      <c r="AC1" s="13" t="s">
        <v>25</v>
      </c>
      <c r="AD1" s="13" t="s">
        <v>26</v>
      </c>
      <c r="AE1" s="13" t="s">
        <v>27</v>
      </c>
      <c r="AF1" s="13" t="s">
        <v>28</v>
      </c>
      <c r="AG1" s="13" t="s">
        <v>29</v>
      </c>
      <c r="AH1" s="14" t="s">
        <v>30</v>
      </c>
      <c r="AI1" s="13" t="s">
        <v>31</v>
      </c>
      <c r="AJ1" s="13" t="s">
        <v>32</v>
      </c>
    </row>
    <row r="2" ht="13" customHeight="1" spans="1:37">
      <c r="A2" s="15"/>
      <c r="B2" s="16"/>
      <c r="C2" s="16"/>
      <c r="D2" s="17"/>
      <c r="E2" s="18">
        <v>3</v>
      </c>
      <c r="F2" s="18">
        <v>2</v>
      </c>
      <c r="G2" s="18">
        <v>1</v>
      </c>
      <c r="H2" s="18">
        <v>3</v>
      </c>
      <c r="I2" s="18">
        <v>2</v>
      </c>
      <c r="J2" s="18">
        <v>2</v>
      </c>
      <c r="K2" s="18">
        <v>2</v>
      </c>
      <c r="L2" s="18">
        <v>2</v>
      </c>
      <c r="M2" s="18">
        <v>2</v>
      </c>
      <c r="N2" s="18">
        <v>2</v>
      </c>
      <c r="O2" s="18">
        <v>2</v>
      </c>
      <c r="P2" s="18">
        <v>1</v>
      </c>
      <c r="Q2" s="18">
        <v>3.5</v>
      </c>
      <c r="R2" s="18">
        <v>1.5</v>
      </c>
      <c r="S2" s="18">
        <v>2</v>
      </c>
      <c r="T2" s="18">
        <v>3.5</v>
      </c>
      <c r="U2" s="18">
        <v>3</v>
      </c>
      <c r="V2" s="18">
        <v>2</v>
      </c>
      <c r="W2" s="18">
        <v>3</v>
      </c>
      <c r="X2" s="18">
        <v>2</v>
      </c>
      <c r="Y2" s="18">
        <v>2</v>
      </c>
      <c r="Z2" s="18">
        <v>0</v>
      </c>
      <c r="AA2" s="18">
        <v>0</v>
      </c>
      <c r="AB2" s="19"/>
      <c r="AC2" s="19"/>
      <c r="AD2" s="19"/>
      <c r="AE2" s="19"/>
      <c r="AF2" s="19"/>
      <c r="AG2" s="19"/>
      <c r="AH2" s="20"/>
      <c r="AI2" s="19"/>
      <c r="AJ2" s="19"/>
    </row>
    <row r="3" ht="13" customHeight="1" spans="1:37">
      <c r="A3" s="18" t="s">
        <v>33</v>
      </c>
      <c r="B3" s="18" t="s">
        <v>34</v>
      </c>
      <c r="C3" s="18" t="s">
        <v>35</v>
      </c>
      <c r="D3" s="18" t="s">
        <v>36</v>
      </c>
      <c r="E3" s="13" t="s">
        <v>37</v>
      </c>
      <c r="F3" s="13" t="s">
        <v>37</v>
      </c>
      <c r="G3" s="13" t="s">
        <v>37</v>
      </c>
      <c r="H3" s="13" t="s">
        <v>37</v>
      </c>
      <c r="I3" s="13" t="s">
        <v>37</v>
      </c>
      <c r="J3" s="13" t="s">
        <v>37</v>
      </c>
      <c r="K3" s="13" t="s">
        <v>37</v>
      </c>
      <c r="L3" s="13" t="s">
        <v>37</v>
      </c>
      <c r="M3" s="13" t="s">
        <v>37</v>
      </c>
      <c r="N3" s="13" t="s">
        <v>37</v>
      </c>
      <c r="O3" s="13" t="s">
        <v>37</v>
      </c>
      <c r="P3" s="13" t="s">
        <v>37</v>
      </c>
      <c r="Q3" s="13" t="s">
        <v>37</v>
      </c>
      <c r="R3" s="13" t="s">
        <v>37</v>
      </c>
      <c r="S3" s="13" t="s">
        <v>37</v>
      </c>
      <c r="T3" s="13" t="s">
        <v>37</v>
      </c>
      <c r="U3" s="13" t="s">
        <v>37</v>
      </c>
      <c r="V3" s="13" t="s">
        <v>37</v>
      </c>
      <c r="W3" s="13" t="s">
        <v>37</v>
      </c>
      <c r="X3" s="13" t="s">
        <v>37</v>
      </c>
      <c r="Y3" s="13" t="s">
        <v>37</v>
      </c>
      <c r="Z3" s="13" t="s">
        <v>37</v>
      </c>
      <c r="AA3" s="13" t="s">
        <v>37</v>
      </c>
      <c r="AB3" s="21"/>
      <c r="AC3" s="21"/>
      <c r="AD3" s="21"/>
      <c r="AE3" s="21"/>
      <c r="AF3" s="21"/>
      <c r="AG3" s="21"/>
      <c r="AH3" s="22"/>
      <c r="AI3" s="21"/>
      <c r="AJ3" s="21"/>
    </row>
    <row r="4" spans="1:37">
      <c r="A4" s="23">
        <v>1</v>
      </c>
      <c r="B4" s="23" t="s">
        <v>492</v>
      </c>
      <c r="C4" s="24" t="s">
        <v>493</v>
      </c>
      <c r="D4" s="23" t="s">
        <v>494</v>
      </c>
      <c r="E4" s="25">
        <v>94</v>
      </c>
      <c r="F4" s="25">
        <v>95</v>
      </c>
      <c r="G4" s="25">
        <v>81</v>
      </c>
      <c r="H4" s="25">
        <v>90</v>
      </c>
      <c r="I4" s="25">
        <v>95</v>
      </c>
      <c r="J4" s="25">
        <v>97</v>
      </c>
      <c r="K4" s="25">
        <v>94</v>
      </c>
      <c r="L4" s="25">
        <v>84</v>
      </c>
      <c r="M4" s="25">
        <v>85</v>
      </c>
      <c r="N4" s="25">
        <v>89</v>
      </c>
      <c r="O4" s="25">
        <v>85</v>
      </c>
      <c r="P4" s="25">
        <v>85</v>
      </c>
      <c r="Q4" s="25">
        <v>84</v>
      </c>
      <c r="R4" s="25">
        <v>98</v>
      </c>
      <c r="S4" s="25">
        <v>83</v>
      </c>
      <c r="T4" s="25">
        <v>90</v>
      </c>
      <c r="U4" s="25">
        <v>88</v>
      </c>
      <c r="V4" s="25">
        <v>90</v>
      </c>
      <c r="W4" s="25">
        <v>93</v>
      </c>
      <c r="X4" s="25">
        <v>85</v>
      </c>
      <c r="Y4" s="25">
        <v>95</v>
      </c>
      <c r="Z4" s="25">
        <v>100</v>
      </c>
      <c r="AA4" s="25">
        <v>100</v>
      </c>
      <c r="AB4" s="26">
        <f t="shared" ref="AB4:AB65" si="0">IF(COUNT(Z4,AA4)=0,"",AVERAGE(Z4,AA4))</f>
        <v>100</v>
      </c>
      <c r="AC4" s="26">
        <f t="shared" ref="AC4:AC65" si="1">SUM($E$2:$Y$2)</f>
        <v>46.5</v>
      </c>
      <c r="AD4" s="27">
        <f t="shared" ref="AD4:AD65" si="2">IF($AC4=0,"",SUMPRODUCT($E$2:$Y$2,E4:Y4)/$AC4)</f>
        <v>89.6989247311828</v>
      </c>
      <c r="AE4" s="27">
        <v>74</v>
      </c>
      <c r="AF4" s="27">
        <v>17</v>
      </c>
      <c r="AG4" s="27">
        <v>5</v>
      </c>
      <c r="AH4" s="73">
        <f t="shared" ref="AH4:AH65" si="3">IF(OR(AB4="",AD4=""),"",AB4*0.2+AD4*0.7+IF(AE4="",0,AE4)*0.05+IF(AF4="",0,AF4)*0.05+IF(AG4="",0,AG4))</f>
        <v>92.3392473118279</v>
      </c>
      <c r="AI4" s="50" t="str">
        <f>VLOOKUP(D4,[1]sheet1!$B$2:$C$666,2,0)</f>
        <v>3.736</v>
      </c>
      <c r="AJ4" s="51" t="s">
        <v>41</v>
      </c>
    </row>
    <row r="5" spans="1:37">
      <c r="A5" s="23">
        <v>2</v>
      </c>
      <c r="B5" s="23" t="s">
        <v>495</v>
      </c>
      <c r="C5" s="24" t="s">
        <v>496</v>
      </c>
      <c r="D5" s="23" t="s">
        <v>497</v>
      </c>
      <c r="E5" s="25">
        <v>93</v>
      </c>
      <c r="F5" s="25">
        <v>97</v>
      </c>
      <c r="G5" s="25">
        <v>89</v>
      </c>
      <c r="H5" s="25">
        <v>85</v>
      </c>
      <c r="I5" s="25">
        <v>95</v>
      </c>
      <c r="J5" s="25">
        <v>90</v>
      </c>
      <c r="K5" s="25">
        <v>95</v>
      </c>
      <c r="L5" s="25">
        <v>86</v>
      </c>
      <c r="M5" s="25">
        <v>88</v>
      </c>
      <c r="N5" s="25">
        <v>93</v>
      </c>
      <c r="O5" s="25">
        <v>85</v>
      </c>
      <c r="P5" s="25">
        <v>95</v>
      </c>
      <c r="Q5" s="25">
        <v>81</v>
      </c>
      <c r="R5" s="25">
        <v>94</v>
      </c>
      <c r="S5" s="25">
        <v>85</v>
      </c>
      <c r="T5" s="25">
        <v>93</v>
      </c>
      <c r="U5" s="25">
        <v>88</v>
      </c>
      <c r="V5" s="25">
        <v>96</v>
      </c>
      <c r="W5" s="25">
        <v>91</v>
      </c>
      <c r="X5" s="25">
        <v>95</v>
      </c>
      <c r="Y5" s="25">
        <v>85</v>
      </c>
      <c r="Z5" s="25">
        <v>91</v>
      </c>
      <c r="AA5" s="25">
        <v>89</v>
      </c>
      <c r="AB5" s="26">
        <f t="shared" si="0"/>
        <v>90</v>
      </c>
      <c r="AC5" s="26">
        <f t="shared" si="1"/>
        <v>46.5</v>
      </c>
      <c r="AD5" s="27">
        <f t="shared" si="2"/>
        <v>90</v>
      </c>
      <c r="AE5" s="27">
        <v>69.5</v>
      </c>
      <c r="AF5" s="27">
        <v>56</v>
      </c>
      <c r="AG5" s="27">
        <v>0.95</v>
      </c>
      <c r="AH5" s="73">
        <f t="shared" si="3"/>
        <v>88.225</v>
      </c>
      <c r="AI5" s="50" t="str">
        <f>VLOOKUP(D5,[1]sheet1!$B$2:$C$666,2,0)</f>
        <v>3.677</v>
      </c>
      <c r="AJ5" s="51" t="s">
        <v>46</v>
      </c>
    </row>
    <row r="6" ht="15" spans="1:37">
      <c r="A6" s="32">
        <v>3</v>
      </c>
      <c r="B6" s="32" t="s">
        <v>492</v>
      </c>
      <c r="C6" s="33" t="s">
        <v>498</v>
      </c>
      <c r="D6" s="32" t="s">
        <v>499</v>
      </c>
      <c r="E6" s="34">
        <v>87</v>
      </c>
      <c r="F6" s="34">
        <v>91</v>
      </c>
      <c r="G6" s="34">
        <v>82</v>
      </c>
      <c r="H6" s="34">
        <v>81</v>
      </c>
      <c r="I6" s="34">
        <v>75</v>
      </c>
      <c r="J6" s="34">
        <v>87</v>
      </c>
      <c r="K6" s="34">
        <v>94</v>
      </c>
      <c r="L6" s="34">
        <v>89</v>
      </c>
      <c r="M6" s="34">
        <v>80</v>
      </c>
      <c r="N6" s="34">
        <v>88</v>
      </c>
      <c r="O6" s="34">
        <v>75</v>
      </c>
      <c r="P6" s="34">
        <v>95</v>
      </c>
      <c r="Q6" s="34">
        <v>72</v>
      </c>
      <c r="R6" s="34">
        <v>92</v>
      </c>
      <c r="S6" s="34">
        <v>77</v>
      </c>
      <c r="T6" s="34">
        <v>88</v>
      </c>
      <c r="U6" s="34">
        <v>79</v>
      </c>
      <c r="V6" s="34">
        <v>90</v>
      </c>
      <c r="W6" s="34">
        <v>86</v>
      </c>
      <c r="X6" s="34">
        <v>95</v>
      </c>
      <c r="Y6" s="34">
        <v>95</v>
      </c>
      <c r="Z6" s="34">
        <v>100</v>
      </c>
      <c r="AA6" s="34">
        <v>98</v>
      </c>
      <c r="AB6" s="35">
        <f t="shared" si="0"/>
        <v>99</v>
      </c>
      <c r="AC6" s="35">
        <f t="shared" si="1"/>
        <v>46.5</v>
      </c>
      <c r="AD6" s="36">
        <f t="shared" si="2"/>
        <v>84.8602150537634</v>
      </c>
      <c r="AE6" s="36">
        <v>82</v>
      </c>
      <c r="AF6" s="36">
        <v>10</v>
      </c>
      <c r="AG6" s="36">
        <v>4</v>
      </c>
      <c r="AH6" s="74">
        <f t="shared" si="3"/>
        <v>87.8021505376344</v>
      </c>
      <c r="AI6" s="39" t="str">
        <f>VLOOKUP(D6,[1]sheet1!$B$2:$C$666,2,0)</f>
        <v>3.283</v>
      </c>
      <c r="AJ6" s="40" t="s">
        <v>46</v>
      </c>
      <c r="AK6" s="41" t="s">
        <v>52</v>
      </c>
    </row>
    <row r="7" ht="15" spans="1:37">
      <c r="A7" s="42">
        <v>4</v>
      </c>
      <c r="B7" s="42" t="s">
        <v>495</v>
      </c>
      <c r="C7" s="43" t="s">
        <v>500</v>
      </c>
      <c r="D7" s="42" t="s">
        <v>501</v>
      </c>
      <c r="E7" s="44">
        <v>77</v>
      </c>
      <c r="F7" s="44">
        <v>89</v>
      </c>
      <c r="G7" s="44">
        <v>87</v>
      </c>
      <c r="H7" s="44">
        <v>76</v>
      </c>
      <c r="I7" s="44">
        <v>75</v>
      </c>
      <c r="J7" s="44">
        <v>91</v>
      </c>
      <c r="K7" s="44">
        <v>90</v>
      </c>
      <c r="L7" s="44">
        <v>76</v>
      </c>
      <c r="M7" s="44">
        <v>62</v>
      </c>
      <c r="N7" s="44">
        <v>88</v>
      </c>
      <c r="O7" s="44">
        <v>75</v>
      </c>
      <c r="P7" s="44">
        <v>95</v>
      </c>
      <c r="Q7" s="44">
        <v>77</v>
      </c>
      <c r="R7" s="44">
        <v>89</v>
      </c>
      <c r="S7" s="44">
        <v>75</v>
      </c>
      <c r="T7" s="44">
        <v>77</v>
      </c>
      <c r="U7" s="44">
        <v>83</v>
      </c>
      <c r="V7" s="44">
        <v>90</v>
      </c>
      <c r="W7" s="44">
        <v>87</v>
      </c>
      <c r="X7" s="44">
        <v>95</v>
      </c>
      <c r="Y7" s="44">
        <v>85</v>
      </c>
      <c r="Z7" s="44">
        <v>98</v>
      </c>
      <c r="AA7" s="44">
        <v>99</v>
      </c>
      <c r="AB7" s="45">
        <f t="shared" si="0"/>
        <v>98.5</v>
      </c>
      <c r="AC7" s="45">
        <f t="shared" si="1"/>
        <v>46.5</v>
      </c>
      <c r="AD7" s="46">
        <f t="shared" si="2"/>
        <v>81.8387096774194</v>
      </c>
      <c r="AE7" s="46">
        <v>82.5</v>
      </c>
      <c r="AF7" s="46">
        <v>39</v>
      </c>
      <c r="AG7" s="46">
        <v>0.5</v>
      </c>
      <c r="AH7" s="75">
        <f t="shared" si="3"/>
        <v>83.5620967741936</v>
      </c>
      <c r="AI7" s="31" t="str">
        <f>VLOOKUP(D7,[1]sheet1!$B$2:$C$666,2,0)</f>
        <v>3.129</v>
      </c>
      <c r="AJ7" s="17" t="s">
        <v>61</v>
      </c>
    </row>
    <row r="8" spans="1:37">
      <c r="A8" s="23">
        <v>5</v>
      </c>
      <c r="B8" s="23" t="s">
        <v>495</v>
      </c>
      <c r="C8" s="24" t="s">
        <v>502</v>
      </c>
      <c r="D8" s="23" t="s">
        <v>503</v>
      </c>
      <c r="E8" s="25">
        <v>92</v>
      </c>
      <c r="F8" s="25">
        <v>91</v>
      </c>
      <c r="G8" s="25">
        <v>93</v>
      </c>
      <c r="H8" s="25">
        <v>82</v>
      </c>
      <c r="I8" s="25">
        <v>85</v>
      </c>
      <c r="J8" s="25">
        <v>91</v>
      </c>
      <c r="K8" s="25">
        <v>80</v>
      </c>
      <c r="L8" s="25">
        <v>88</v>
      </c>
      <c r="M8" s="25">
        <v>73</v>
      </c>
      <c r="N8" s="25">
        <v>91</v>
      </c>
      <c r="O8" s="25">
        <v>85</v>
      </c>
      <c r="P8" s="25">
        <v>85</v>
      </c>
      <c r="Q8" s="25">
        <v>67</v>
      </c>
      <c r="R8" s="25">
        <v>88</v>
      </c>
      <c r="S8" s="25">
        <v>71</v>
      </c>
      <c r="T8" s="25">
        <v>89</v>
      </c>
      <c r="U8" s="25">
        <v>71</v>
      </c>
      <c r="V8" s="25">
        <v>85</v>
      </c>
      <c r="W8" s="25">
        <v>86</v>
      </c>
      <c r="X8" s="25">
        <v>95</v>
      </c>
      <c r="Y8" s="25">
        <v>85</v>
      </c>
      <c r="Z8" s="25">
        <v>93</v>
      </c>
      <c r="AA8" s="25">
        <v>94</v>
      </c>
      <c r="AB8" s="26">
        <f t="shared" si="0"/>
        <v>93.5</v>
      </c>
      <c r="AC8" s="26">
        <f t="shared" si="1"/>
        <v>46.5</v>
      </c>
      <c r="AD8" s="27">
        <f t="shared" si="2"/>
        <v>83.6344086021505</v>
      </c>
      <c r="AE8" s="27">
        <v>92.5</v>
      </c>
      <c r="AF8" s="27">
        <v>9</v>
      </c>
      <c r="AG8" s="27">
        <v>0.9</v>
      </c>
      <c r="AH8" s="73">
        <f t="shared" si="3"/>
        <v>83.2190860215054</v>
      </c>
      <c r="AI8" s="50" t="str">
        <f>VLOOKUP(D8,[1]sheet1!$B$2:$C$666,2,0)</f>
        <v>3.254</v>
      </c>
      <c r="AJ8" s="51" t="s">
        <v>46</v>
      </c>
    </row>
    <row r="9" spans="1:37">
      <c r="A9" s="23">
        <v>6</v>
      </c>
      <c r="B9" s="23" t="s">
        <v>492</v>
      </c>
      <c r="C9" s="24" t="s">
        <v>504</v>
      </c>
      <c r="D9" s="23" t="s">
        <v>505</v>
      </c>
      <c r="E9" s="25">
        <v>87</v>
      </c>
      <c r="F9" s="25">
        <v>93</v>
      </c>
      <c r="G9" s="25">
        <v>89</v>
      </c>
      <c r="H9" s="25">
        <v>83</v>
      </c>
      <c r="I9" s="25">
        <v>75</v>
      </c>
      <c r="J9" s="25">
        <v>88</v>
      </c>
      <c r="K9" s="25">
        <v>89</v>
      </c>
      <c r="L9" s="25">
        <v>73</v>
      </c>
      <c r="M9" s="25">
        <v>87</v>
      </c>
      <c r="N9" s="25">
        <v>83</v>
      </c>
      <c r="O9" s="25">
        <v>85</v>
      </c>
      <c r="P9" s="25">
        <v>95</v>
      </c>
      <c r="Q9" s="25">
        <v>82</v>
      </c>
      <c r="R9" s="25">
        <v>92</v>
      </c>
      <c r="S9" s="25">
        <v>81</v>
      </c>
      <c r="T9" s="25">
        <v>94</v>
      </c>
      <c r="U9" s="25">
        <v>73</v>
      </c>
      <c r="V9" s="25">
        <v>73</v>
      </c>
      <c r="W9" s="25">
        <v>92</v>
      </c>
      <c r="X9" s="25">
        <v>95</v>
      </c>
      <c r="Y9" s="25">
        <v>95</v>
      </c>
      <c r="Z9" s="25">
        <v>91</v>
      </c>
      <c r="AA9" s="25">
        <v>93</v>
      </c>
      <c r="AB9" s="26">
        <f t="shared" si="0"/>
        <v>92</v>
      </c>
      <c r="AC9" s="26">
        <f t="shared" si="1"/>
        <v>46.5</v>
      </c>
      <c r="AD9" s="27">
        <f t="shared" si="2"/>
        <v>85.5268817204301</v>
      </c>
      <c r="AE9" s="27">
        <v>84.5</v>
      </c>
      <c r="AF9" s="27">
        <v>0</v>
      </c>
      <c r="AG9" s="27">
        <v>0.65</v>
      </c>
      <c r="AH9" s="73">
        <f t="shared" si="3"/>
        <v>83.1438172043011</v>
      </c>
      <c r="AI9" s="50" t="str">
        <f>VLOOKUP(D9,[1]sheet1!$B$2:$C$666,2,0)</f>
        <v>3.146</v>
      </c>
      <c r="AJ9" s="51" t="s">
        <v>46</v>
      </c>
    </row>
    <row r="10" spans="1:37">
      <c r="A10" s="23">
        <v>7</v>
      </c>
      <c r="B10" s="23" t="s">
        <v>495</v>
      </c>
      <c r="C10" s="24" t="s">
        <v>506</v>
      </c>
      <c r="D10" s="23" t="s">
        <v>507</v>
      </c>
      <c r="E10" s="25">
        <v>82</v>
      </c>
      <c r="F10" s="25">
        <v>68</v>
      </c>
      <c r="G10" s="25">
        <v>92</v>
      </c>
      <c r="H10" s="25">
        <v>60</v>
      </c>
      <c r="I10" s="25">
        <v>75</v>
      </c>
      <c r="J10" s="25">
        <v>61</v>
      </c>
      <c r="K10" s="25">
        <v>68</v>
      </c>
      <c r="L10" s="25">
        <v>76</v>
      </c>
      <c r="M10" s="25">
        <v>50</v>
      </c>
      <c r="N10" s="25">
        <v>90</v>
      </c>
      <c r="O10" s="25">
        <v>85</v>
      </c>
      <c r="P10" s="25">
        <v>85</v>
      </c>
      <c r="Q10" s="25">
        <v>72</v>
      </c>
      <c r="R10" s="25">
        <v>84</v>
      </c>
      <c r="S10" s="25">
        <v>75</v>
      </c>
      <c r="T10" s="25">
        <v>90</v>
      </c>
      <c r="U10" s="25">
        <v>80</v>
      </c>
      <c r="V10" s="25">
        <v>67</v>
      </c>
      <c r="W10" s="25">
        <v>71</v>
      </c>
      <c r="X10" s="25">
        <v>95</v>
      </c>
      <c r="Y10" s="25">
        <v>85</v>
      </c>
      <c r="Z10" s="25">
        <v>99</v>
      </c>
      <c r="AA10" s="25">
        <v>98</v>
      </c>
      <c r="AB10" s="26">
        <f t="shared" si="0"/>
        <v>98.5</v>
      </c>
      <c r="AC10" s="26">
        <f t="shared" si="1"/>
        <v>46.5</v>
      </c>
      <c r="AD10" s="27">
        <f t="shared" si="2"/>
        <v>76.1075268817204</v>
      </c>
      <c r="AE10" s="27">
        <v>87</v>
      </c>
      <c r="AF10" s="27">
        <v>82</v>
      </c>
      <c r="AG10" s="27">
        <v>1.7</v>
      </c>
      <c r="AH10" s="73">
        <f t="shared" si="3"/>
        <v>83.1252688172043</v>
      </c>
      <c r="AI10" s="50" t="str">
        <f>VLOOKUP(D10,[1]sheet1!$B$2:$C$666,2,0)</f>
        <v>2.766</v>
      </c>
      <c r="AJ10" s="51"/>
    </row>
    <row r="11" spans="1:37">
      <c r="A11" s="23">
        <v>8</v>
      </c>
      <c r="B11" s="23" t="s">
        <v>492</v>
      </c>
      <c r="C11" s="24" t="s">
        <v>508</v>
      </c>
      <c r="D11" s="23" t="s">
        <v>509</v>
      </c>
      <c r="E11" s="25">
        <v>84</v>
      </c>
      <c r="F11" s="25">
        <v>84</v>
      </c>
      <c r="G11" s="25">
        <v>86</v>
      </c>
      <c r="H11" s="25">
        <v>88</v>
      </c>
      <c r="I11" s="25">
        <v>85</v>
      </c>
      <c r="J11" s="25">
        <v>85</v>
      </c>
      <c r="K11" s="25">
        <v>87</v>
      </c>
      <c r="L11" s="25">
        <v>81</v>
      </c>
      <c r="M11" s="25">
        <v>70</v>
      </c>
      <c r="N11" s="25">
        <v>86</v>
      </c>
      <c r="O11" s="25">
        <v>85</v>
      </c>
      <c r="P11" s="25">
        <v>85</v>
      </c>
      <c r="Q11" s="25">
        <v>70</v>
      </c>
      <c r="R11" s="25">
        <v>92</v>
      </c>
      <c r="S11" s="25">
        <v>83</v>
      </c>
      <c r="T11" s="25">
        <v>89</v>
      </c>
      <c r="U11" s="25">
        <v>78</v>
      </c>
      <c r="V11" s="25">
        <v>76</v>
      </c>
      <c r="W11" s="25">
        <v>79</v>
      </c>
      <c r="X11" s="25">
        <v>85</v>
      </c>
      <c r="Y11" s="25">
        <v>85</v>
      </c>
      <c r="Z11" s="25">
        <v>93</v>
      </c>
      <c r="AA11" s="25">
        <v>94</v>
      </c>
      <c r="AB11" s="26">
        <f t="shared" si="0"/>
        <v>93.5</v>
      </c>
      <c r="AC11" s="26">
        <f t="shared" si="1"/>
        <v>46.5</v>
      </c>
      <c r="AD11" s="27">
        <f t="shared" si="2"/>
        <v>82.505376344086</v>
      </c>
      <c r="AE11" s="27">
        <v>87</v>
      </c>
      <c r="AF11" s="27">
        <v>10</v>
      </c>
      <c r="AG11" s="27">
        <v>1.15</v>
      </c>
      <c r="AH11" s="73">
        <f t="shared" si="3"/>
        <v>82.4537634408602</v>
      </c>
      <c r="AI11" s="50" t="str">
        <f>VLOOKUP(D11,[1]sheet1!$B$2:$C$666,2,0)</f>
        <v>3.115</v>
      </c>
      <c r="AJ11" s="51" t="s">
        <v>46</v>
      </c>
    </row>
    <row r="12" spans="1:37">
      <c r="A12" s="23">
        <v>9</v>
      </c>
      <c r="B12" s="23" t="s">
        <v>492</v>
      </c>
      <c r="C12" s="24" t="s">
        <v>510</v>
      </c>
      <c r="D12" s="23" t="s">
        <v>511</v>
      </c>
      <c r="E12" s="25">
        <v>88</v>
      </c>
      <c r="F12" s="25">
        <v>89</v>
      </c>
      <c r="G12" s="25">
        <v>86</v>
      </c>
      <c r="H12" s="25">
        <v>68</v>
      </c>
      <c r="I12" s="25">
        <v>85</v>
      </c>
      <c r="J12" s="25">
        <v>84</v>
      </c>
      <c r="K12" s="25">
        <v>81</v>
      </c>
      <c r="L12" s="25">
        <v>83</v>
      </c>
      <c r="M12" s="25">
        <v>68</v>
      </c>
      <c r="N12" s="25">
        <v>82</v>
      </c>
      <c r="O12" s="25">
        <v>85</v>
      </c>
      <c r="P12" s="25">
        <v>95</v>
      </c>
      <c r="Q12" s="25">
        <v>86</v>
      </c>
      <c r="R12" s="25">
        <v>93</v>
      </c>
      <c r="S12" s="25">
        <v>79</v>
      </c>
      <c r="T12" s="25">
        <v>90</v>
      </c>
      <c r="U12" s="25">
        <v>82</v>
      </c>
      <c r="V12" s="25">
        <v>69</v>
      </c>
      <c r="W12" s="25">
        <v>83</v>
      </c>
      <c r="X12" s="25">
        <v>85</v>
      </c>
      <c r="Y12" s="25">
        <v>85</v>
      </c>
      <c r="Z12" s="25">
        <v>95</v>
      </c>
      <c r="AA12" s="25">
        <v>92</v>
      </c>
      <c r="AB12" s="26">
        <f t="shared" si="0"/>
        <v>93.5</v>
      </c>
      <c r="AC12" s="26">
        <f t="shared" si="1"/>
        <v>46.5</v>
      </c>
      <c r="AD12" s="27">
        <f t="shared" si="2"/>
        <v>82.7849462365591</v>
      </c>
      <c r="AE12" s="27">
        <v>75.5</v>
      </c>
      <c r="AF12" s="27">
        <v>2</v>
      </c>
      <c r="AG12" s="27">
        <v>1.1</v>
      </c>
      <c r="AH12" s="73">
        <f t="shared" si="3"/>
        <v>81.6244623655914</v>
      </c>
      <c r="AI12" s="50" t="str">
        <f>VLOOKUP(D12,[1]sheet1!$B$2:$C$666,2,0)</f>
        <v>2.949</v>
      </c>
      <c r="AJ12" s="51" t="s">
        <v>46</v>
      </c>
    </row>
    <row r="13" spans="1:37">
      <c r="A13" s="23">
        <v>10</v>
      </c>
      <c r="B13" s="23" t="s">
        <v>492</v>
      </c>
      <c r="C13" s="24" t="s">
        <v>512</v>
      </c>
      <c r="D13" s="23" t="s">
        <v>513</v>
      </c>
      <c r="E13" s="25">
        <v>82</v>
      </c>
      <c r="F13" s="25">
        <v>88</v>
      </c>
      <c r="G13" s="25">
        <v>84</v>
      </c>
      <c r="H13" s="25">
        <v>73</v>
      </c>
      <c r="I13" s="25">
        <v>95</v>
      </c>
      <c r="J13" s="25">
        <v>74</v>
      </c>
      <c r="K13" s="25">
        <v>89</v>
      </c>
      <c r="L13" s="25">
        <v>75</v>
      </c>
      <c r="M13" s="25">
        <v>73</v>
      </c>
      <c r="N13" s="25">
        <v>88</v>
      </c>
      <c r="O13" s="25">
        <v>85</v>
      </c>
      <c r="P13" s="25">
        <v>85</v>
      </c>
      <c r="Q13" s="25">
        <v>69</v>
      </c>
      <c r="R13" s="25">
        <v>94</v>
      </c>
      <c r="S13" s="25">
        <v>71</v>
      </c>
      <c r="T13" s="25">
        <v>91</v>
      </c>
      <c r="U13" s="25">
        <v>80</v>
      </c>
      <c r="V13" s="25">
        <v>92</v>
      </c>
      <c r="W13" s="25">
        <v>83</v>
      </c>
      <c r="X13" s="25">
        <v>85</v>
      </c>
      <c r="Y13" s="25">
        <v>95</v>
      </c>
      <c r="Z13" s="25">
        <v>92</v>
      </c>
      <c r="AA13" s="25">
        <v>94</v>
      </c>
      <c r="AB13" s="26">
        <f t="shared" si="0"/>
        <v>93</v>
      </c>
      <c r="AC13" s="26">
        <f t="shared" si="1"/>
        <v>46.5</v>
      </c>
      <c r="AD13" s="27">
        <f t="shared" si="2"/>
        <v>82.6666666666667</v>
      </c>
      <c r="AE13" s="27">
        <v>83.5</v>
      </c>
      <c r="AF13" s="27">
        <v>0</v>
      </c>
      <c r="AG13" s="27">
        <v>0.65</v>
      </c>
      <c r="AH13" s="73">
        <f t="shared" si="3"/>
        <v>81.2916666666667</v>
      </c>
      <c r="AI13" s="50" t="str">
        <f>VLOOKUP(D13,[1]sheet1!$B$2:$C$666,2,0)</f>
        <v>3.169</v>
      </c>
      <c r="AJ13" s="51" t="s">
        <v>61</v>
      </c>
    </row>
    <row r="14" spans="1:37">
      <c r="A14" s="23">
        <v>11</v>
      </c>
      <c r="B14" s="23" t="s">
        <v>492</v>
      </c>
      <c r="C14" s="24" t="s">
        <v>514</v>
      </c>
      <c r="D14" s="23" t="s">
        <v>515</v>
      </c>
      <c r="E14" s="25">
        <v>78</v>
      </c>
      <c r="F14" s="25">
        <v>91</v>
      </c>
      <c r="G14" s="25">
        <v>87</v>
      </c>
      <c r="H14" s="25">
        <v>69</v>
      </c>
      <c r="I14" s="25">
        <v>95</v>
      </c>
      <c r="J14" s="25">
        <v>82</v>
      </c>
      <c r="K14" s="25">
        <v>74</v>
      </c>
      <c r="L14" s="25">
        <v>74</v>
      </c>
      <c r="M14" s="25">
        <v>63</v>
      </c>
      <c r="N14" s="25">
        <v>87</v>
      </c>
      <c r="O14" s="25">
        <v>75</v>
      </c>
      <c r="P14" s="25">
        <v>85</v>
      </c>
      <c r="Q14" s="25">
        <v>34</v>
      </c>
      <c r="R14" s="25">
        <v>86</v>
      </c>
      <c r="S14" s="25">
        <v>74</v>
      </c>
      <c r="T14" s="25">
        <v>81</v>
      </c>
      <c r="U14" s="25">
        <v>71</v>
      </c>
      <c r="V14" s="25">
        <v>81</v>
      </c>
      <c r="W14" s="25">
        <v>71</v>
      </c>
      <c r="X14" s="25">
        <v>85</v>
      </c>
      <c r="Y14" s="25">
        <v>85</v>
      </c>
      <c r="Z14" s="25">
        <v>100</v>
      </c>
      <c r="AA14" s="25">
        <v>98</v>
      </c>
      <c r="AB14" s="26">
        <f t="shared" si="0"/>
        <v>99</v>
      </c>
      <c r="AC14" s="26">
        <f t="shared" si="1"/>
        <v>46.5</v>
      </c>
      <c r="AD14" s="27">
        <f t="shared" si="2"/>
        <v>75.3225806451613</v>
      </c>
      <c r="AE14" s="27">
        <v>84.5</v>
      </c>
      <c r="AF14" s="27">
        <v>12</v>
      </c>
      <c r="AG14" s="27">
        <v>3.75</v>
      </c>
      <c r="AH14" s="73">
        <f t="shared" si="3"/>
        <v>81.1008064516129</v>
      </c>
      <c r="AI14" s="50" t="str">
        <f>VLOOKUP(D14,[1]sheet1!$B$2:$C$666,2,0)</f>
        <v>2.907</v>
      </c>
      <c r="AJ14" s="51"/>
    </row>
    <row r="15" spans="1:37">
      <c r="A15" s="23">
        <v>12</v>
      </c>
      <c r="B15" s="23" t="s">
        <v>495</v>
      </c>
      <c r="C15" s="24" t="s">
        <v>516</v>
      </c>
      <c r="D15" s="23" t="s">
        <v>517</v>
      </c>
      <c r="E15" s="25">
        <v>69</v>
      </c>
      <c r="F15" s="25">
        <v>83</v>
      </c>
      <c r="G15" s="25">
        <v>80</v>
      </c>
      <c r="H15" s="25">
        <v>75</v>
      </c>
      <c r="I15" s="25">
        <v>75</v>
      </c>
      <c r="J15" s="25">
        <v>79</v>
      </c>
      <c r="K15" s="25">
        <v>74</v>
      </c>
      <c r="L15" s="25">
        <v>71</v>
      </c>
      <c r="M15" s="25">
        <v>67</v>
      </c>
      <c r="N15" s="25">
        <v>85</v>
      </c>
      <c r="O15" s="25">
        <v>75</v>
      </c>
      <c r="P15" s="25">
        <v>95</v>
      </c>
      <c r="Q15" s="25">
        <v>63</v>
      </c>
      <c r="R15" s="25">
        <v>85</v>
      </c>
      <c r="S15" s="25">
        <v>63</v>
      </c>
      <c r="T15" s="25">
        <v>76</v>
      </c>
      <c r="U15" s="25">
        <v>67</v>
      </c>
      <c r="V15" s="25">
        <v>90</v>
      </c>
      <c r="W15" s="25">
        <v>72</v>
      </c>
      <c r="X15" s="25">
        <v>85</v>
      </c>
      <c r="Y15" s="25">
        <v>85</v>
      </c>
      <c r="Z15" s="25">
        <v>94</v>
      </c>
      <c r="AA15" s="25">
        <v>97</v>
      </c>
      <c r="AB15" s="26">
        <f t="shared" si="0"/>
        <v>95.5</v>
      </c>
      <c r="AC15" s="26">
        <f t="shared" si="1"/>
        <v>46.5</v>
      </c>
      <c r="AD15" s="27">
        <f t="shared" si="2"/>
        <v>75.3118279569892</v>
      </c>
      <c r="AE15" s="27">
        <v>81.5</v>
      </c>
      <c r="AF15" s="27">
        <v>24</v>
      </c>
      <c r="AG15" s="27">
        <v>3.85</v>
      </c>
      <c r="AH15" s="73">
        <f t="shared" si="3"/>
        <v>80.9432795698925</v>
      </c>
      <c r="AI15" s="50" t="str">
        <f>VLOOKUP(D15,[1]sheet1!$B$2:$C$666,2,0)</f>
        <v>2.570</v>
      </c>
      <c r="AJ15" s="51" t="s">
        <v>61</v>
      </c>
    </row>
    <row r="16" spans="1:37">
      <c r="A16" s="23">
        <v>13</v>
      </c>
      <c r="B16" s="23" t="s">
        <v>495</v>
      </c>
      <c r="C16" s="24" t="s">
        <v>518</v>
      </c>
      <c r="D16" s="23" t="s">
        <v>519</v>
      </c>
      <c r="E16" s="25">
        <v>77</v>
      </c>
      <c r="F16" s="25">
        <v>80</v>
      </c>
      <c r="G16" s="25">
        <v>77</v>
      </c>
      <c r="H16" s="25">
        <v>76</v>
      </c>
      <c r="I16" s="25">
        <v>75</v>
      </c>
      <c r="J16" s="25">
        <v>85</v>
      </c>
      <c r="K16" s="25">
        <v>83</v>
      </c>
      <c r="L16" s="25">
        <v>78</v>
      </c>
      <c r="M16" s="25">
        <v>62</v>
      </c>
      <c r="N16" s="25">
        <v>91</v>
      </c>
      <c r="O16" s="25">
        <v>75</v>
      </c>
      <c r="P16" s="25">
        <v>85</v>
      </c>
      <c r="Q16" s="25">
        <v>72</v>
      </c>
      <c r="R16" s="25">
        <v>86</v>
      </c>
      <c r="S16" s="25">
        <v>82</v>
      </c>
      <c r="T16" s="25">
        <v>91</v>
      </c>
      <c r="U16" s="25">
        <v>76</v>
      </c>
      <c r="V16" s="25">
        <v>71</v>
      </c>
      <c r="W16" s="25">
        <v>75</v>
      </c>
      <c r="X16" s="25">
        <v>95</v>
      </c>
      <c r="Y16" s="25">
        <v>95</v>
      </c>
      <c r="Z16" s="25">
        <v>97</v>
      </c>
      <c r="AA16" s="25">
        <v>91</v>
      </c>
      <c r="AB16" s="26">
        <f t="shared" si="0"/>
        <v>94</v>
      </c>
      <c r="AC16" s="26">
        <f t="shared" si="1"/>
        <v>46.5</v>
      </c>
      <c r="AD16" s="27">
        <f t="shared" si="2"/>
        <v>79.9462365591398</v>
      </c>
      <c r="AE16" s="27">
        <v>77</v>
      </c>
      <c r="AF16" s="27">
        <v>8</v>
      </c>
      <c r="AG16" s="27">
        <v>0.95</v>
      </c>
      <c r="AH16" s="73">
        <f t="shared" si="3"/>
        <v>79.9623655913979</v>
      </c>
      <c r="AI16" s="50" t="str">
        <f>VLOOKUP(D16,[1]sheet1!$B$2:$C$666,2,0)</f>
        <v>2.679</v>
      </c>
      <c r="AJ16" s="51" t="s">
        <v>61</v>
      </c>
    </row>
    <row r="17" spans="1:37">
      <c r="A17" s="23">
        <v>14</v>
      </c>
      <c r="B17" s="23" t="s">
        <v>492</v>
      </c>
      <c r="C17" s="24" t="s">
        <v>520</v>
      </c>
      <c r="D17" s="23" t="s">
        <v>521</v>
      </c>
      <c r="E17" s="25">
        <v>85</v>
      </c>
      <c r="F17" s="25">
        <v>89</v>
      </c>
      <c r="G17" s="25">
        <v>78</v>
      </c>
      <c r="H17" s="25">
        <v>82</v>
      </c>
      <c r="I17" s="25">
        <v>95</v>
      </c>
      <c r="J17" s="25">
        <v>72</v>
      </c>
      <c r="K17" s="25">
        <v>84</v>
      </c>
      <c r="L17" s="25">
        <v>82</v>
      </c>
      <c r="M17" s="25">
        <v>64</v>
      </c>
      <c r="N17" s="25">
        <v>88</v>
      </c>
      <c r="O17" s="25">
        <v>85</v>
      </c>
      <c r="P17" s="25">
        <v>85</v>
      </c>
      <c r="Q17" s="25">
        <v>70</v>
      </c>
      <c r="R17" s="25">
        <v>94</v>
      </c>
      <c r="S17" s="25">
        <v>75</v>
      </c>
      <c r="T17" s="25">
        <v>91</v>
      </c>
      <c r="U17" s="25">
        <v>81</v>
      </c>
      <c r="V17" s="25">
        <v>84</v>
      </c>
      <c r="W17" s="25">
        <v>86</v>
      </c>
      <c r="X17" s="25">
        <v>85</v>
      </c>
      <c r="Y17" s="25">
        <v>85</v>
      </c>
      <c r="Z17" s="25">
        <v>89</v>
      </c>
      <c r="AA17" s="25">
        <v>92</v>
      </c>
      <c r="AB17" s="26">
        <f t="shared" si="0"/>
        <v>90.5</v>
      </c>
      <c r="AC17" s="26">
        <f t="shared" si="1"/>
        <v>46.5</v>
      </c>
      <c r="AD17" s="27">
        <f t="shared" si="2"/>
        <v>82.6989247311828</v>
      </c>
      <c r="AE17" s="27">
        <v>68</v>
      </c>
      <c r="AF17" s="27">
        <v>0</v>
      </c>
      <c r="AG17" s="27">
        <v>0.5</v>
      </c>
      <c r="AH17" s="73">
        <f t="shared" si="3"/>
        <v>79.889247311828</v>
      </c>
      <c r="AI17" s="50" t="str">
        <f>VLOOKUP(D17,[1]sheet1!$B$2:$C$666,2,0)</f>
        <v>3.190</v>
      </c>
      <c r="AJ17" s="51" t="s">
        <v>61</v>
      </c>
    </row>
    <row r="18" spans="1:37">
      <c r="A18" s="23">
        <v>15</v>
      </c>
      <c r="B18" s="23" t="s">
        <v>492</v>
      </c>
      <c r="C18" s="24" t="s">
        <v>522</v>
      </c>
      <c r="D18" s="23" t="s">
        <v>523</v>
      </c>
      <c r="E18" s="25">
        <v>86</v>
      </c>
      <c r="F18" s="25">
        <v>85</v>
      </c>
      <c r="G18" s="25">
        <v>85</v>
      </c>
      <c r="H18" s="25">
        <v>74</v>
      </c>
      <c r="I18" s="25">
        <v>85</v>
      </c>
      <c r="J18" s="25">
        <v>87</v>
      </c>
      <c r="K18" s="25">
        <v>85</v>
      </c>
      <c r="L18" s="25">
        <v>87</v>
      </c>
      <c r="M18" s="25">
        <v>72</v>
      </c>
      <c r="N18" s="25">
        <v>85</v>
      </c>
      <c r="O18" s="25">
        <v>85</v>
      </c>
      <c r="P18" s="25">
        <v>95</v>
      </c>
      <c r="Q18" s="25">
        <v>67</v>
      </c>
      <c r="R18" s="25">
        <v>86</v>
      </c>
      <c r="S18" s="25">
        <v>80</v>
      </c>
      <c r="T18" s="25">
        <v>95</v>
      </c>
      <c r="U18" s="25">
        <v>82</v>
      </c>
      <c r="V18" s="25">
        <v>77</v>
      </c>
      <c r="W18" s="25">
        <v>83</v>
      </c>
      <c r="X18" s="25">
        <v>85</v>
      </c>
      <c r="Y18" s="25">
        <v>85</v>
      </c>
      <c r="Z18" s="25">
        <v>88</v>
      </c>
      <c r="AA18" s="25">
        <v>91</v>
      </c>
      <c r="AB18" s="26">
        <f t="shared" si="0"/>
        <v>89.5</v>
      </c>
      <c r="AC18" s="26">
        <f t="shared" si="1"/>
        <v>46.5</v>
      </c>
      <c r="AD18" s="27">
        <f t="shared" si="2"/>
        <v>82.7311827956989</v>
      </c>
      <c r="AE18" s="27">
        <v>69.5</v>
      </c>
      <c r="AF18" s="27">
        <v>5</v>
      </c>
      <c r="AG18" s="27">
        <v>0</v>
      </c>
      <c r="AH18" s="73">
        <f t="shared" si="3"/>
        <v>79.5368279569892</v>
      </c>
      <c r="AI18" s="50" t="str">
        <f>VLOOKUP(D18,[1]sheet1!$B$2:$C$666,2,0)</f>
        <v>2.998</v>
      </c>
      <c r="AJ18" s="51" t="s">
        <v>61</v>
      </c>
    </row>
    <row r="19" ht="15" spans="1:37">
      <c r="A19" s="32">
        <v>16</v>
      </c>
      <c r="B19" s="32" t="s">
        <v>492</v>
      </c>
      <c r="C19" s="33" t="s">
        <v>524</v>
      </c>
      <c r="D19" s="32" t="s">
        <v>525</v>
      </c>
      <c r="E19" s="34">
        <v>76</v>
      </c>
      <c r="F19" s="34">
        <v>86</v>
      </c>
      <c r="G19" s="34">
        <v>74</v>
      </c>
      <c r="H19" s="34">
        <v>76</v>
      </c>
      <c r="I19" s="34">
        <v>85</v>
      </c>
      <c r="J19" s="34">
        <v>83</v>
      </c>
      <c r="K19" s="34">
        <v>77</v>
      </c>
      <c r="L19" s="34">
        <v>80</v>
      </c>
      <c r="M19" s="34">
        <v>74</v>
      </c>
      <c r="N19" s="34">
        <v>88</v>
      </c>
      <c r="O19" s="34">
        <v>85</v>
      </c>
      <c r="P19" s="34">
        <v>85</v>
      </c>
      <c r="Q19" s="34">
        <v>67</v>
      </c>
      <c r="R19" s="34">
        <v>95</v>
      </c>
      <c r="S19" s="34">
        <v>82</v>
      </c>
      <c r="T19" s="34">
        <v>85</v>
      </c>
      <c r="U19" s="34">
        <v>81</v>
      </c>
      <c r="V19" s="34">
        <v>70</v>
      </c>
      <c r="W19" s="34">
        <v>78</v>
      </c>
      <c r="X19" s="34">
        <v>95</v>
      </c>
      <c r="Y19" s="34">
        <v>95</v>
      </c>
      <c r="Z19" s="34">
        <v>90</v>
      </c>
      <c r="AA19" s="34">
        <v>92</v>
      </c>
      <c r="AB19" s="35">
        <f t="shared" si="0"/>
        <v>91</v>
      </c>
      <c r="AC19" s="35">
        <f t="shared" si="1"/>
        <v>46.5</v>
      </c>
      <c r="AD19" s="36">
        <f t="shared" si="2"/>
        <v>81</v>
      </c>
      <c r="AE19" s="36">
        <v>76.5</v>
      </c>
      <c r="AF19" s="36">
        <v>5</v>
      </c>
      <c r="AG19" s="36">
        <v>0.5</v>
      </c>
      <c r="AH19" s="74">
        <f t="shared" si="3"/>
        <v>79.475</v>
      </c>
      <c r="AI19" s="39" t="str">
        <f>VLOOKUP(D19,[1]sheet1!$B$2:$C$666,2,0)</f>
        <v>3.073</v>
      </c>
      <c r="AJ19" s="40" t="s">
        <v>61</v>
      </c>
      <c r="AK19" s="41" t="s">
        <v>93</v>
      </c>
    </row>
    <row r="20" ht="15" spans="1:37">
      <c r="A20" s="42">
        <v>17</v>
      </c>
      <c r="B20" s="42" t="s">
        <v>495</v>
      </c>
      <c r="C20" s="43" t="s">
        <v>526</v>
      </c>
      <c r="D20" s="42" t="s">
        <v>527</v>
      </c>
      <c r="E20" s="44">
        <v>84</v>
      </c>
      <c r="F20" s="44">
        <v>85</v>
      </c>
      <c r="G20" s="44">
        <v>74</v>
      </c>
      <c r="H20" s="44">
        <v>79</v>
      </c>
      <c r="I20" s="44">
        <v>85</v>
      </c>
      <c r="J20" s="44">
        <v>88</v>
      </c>
      <c r="K20" s="44">
        <v>88</v>
      </c>
      <c r="L20" s="44">
        <v>85</v>
      </c>
      <c r="M20" s="44">
        <v>63</v>
      </c>
      <c r="N20" s="44">
        <v>91</v>
      </c>
      <c r="O20" s="44">
        <v>85</v>
      </c>
      <c r="P20" s="44">
        <v>85</v>
      </c>
      <c r="Q20" s="44">
        <v>64</v>
      </c>
      <c r="R20" s="44">
        <v>84</v>
      </c>
      <c r="S20" s="44">
        <v>82</v>
      </c>
      <c r="T20" s="44">
        <v>88</v>
      </c>
      <c r="U20" s="44">
        <v>81</v>
      </c>
      <c r="V20" s="44">
        <v>92</v>
      </c>
      <c r="W20" s="44">
        <v>93</v>
      </c>
      <c r="X20" s="44">
        <v>85</v>
      </c>
      <c r="Y20" s="44">
        <v>85</v>
      </c>
      <c r="Z20" s="44">
        <v>92</v>
      </c>
      <c r="AA20" s="44">
        <v>85</v>
      </c>
      <c r="AB20" s="45">
        <f t="shared" si="0"/>
        <v>88.5</v>
      </c>
      <c r="AC20" s="45">
        <f t="shared" si="1"/>
        <v>46.5</v>
      </c>
      <c r="AD20" s="46">
        <f t="shared" si="2"/>
        <v>82.9247311827957</v>
      </c>
      <c r="AE20" s="46">
        <v>68.5</v>
      </c>
      <c r="AF20" s="46">
        <v>0</v>
      </c>
      <c r="AG20" s="46">
        <v>0</v>
      </c>
      <c r="AH20" s="75">
        <f t="shared" si="3"/>
        <v>79.172311827957</v>
      </c>
      <c r="AI20" s="31" t="str">
        <f>VLOOKUP(D20,[1]sheet1!$B$2:$C$666,2,0)</f>
        <v>3.113</v>
      </c>
      <c r="AJ20" s="17" t="s">
        <v>61</v>
      </c>
    </row>
    <row r="21" spans="1:37">
      <c r="A21" s="23">
        <v>18</v>
      </c>
      <c r="B21" s="23" t="s">
        <v>492</v>
      </c>
      <c r="C21" s="24" t="s">
        <v>528</v>
      </c>
      <c r="D21" s="23" t="s">
        <v>529</v>
      </c>
      <c r="E21" s="25">
        <v>78</v>
      </c>
      <c r="F21" s="25">
        <v>90</v>
      </c>
      <c r="G21" s="25">
        <v>87</v>
      </c>
      <c r="H21" s="25">
        <v>79</v>
      </c>
      <c r="I21" s="25">
        <v>85</v>
      </c>
      <c r="J21" s="25">
        <v>83</v>
      </c>
      <c r="K21" s="25">
        <v>87</v>
      </c>
      <c r="L21" s="25">
        <v>84</v>
      </c>
      <c r="M21" s="25">
        <v>65</v>
      </c>
      <c r="N21" s="25">
        <v>91</v>
      </c>
      <c r="O21" s="25">
        <v>75</v>
      </c>
      <c r="P21" s="25">
        <v>85</v>
      </c>
      <c r="Q21" s="25">
        <v>62</v>
      </c>
      <c r="R21" s="25">
        <v>82</v>
      </c>
      <c r="S21" s="25">
        <v>68</v>
      </c>
      <c r="T21" s="25">
        <v>82</v>
      </c>
      <c r="U21" s="25">
        <v>70</v>
      </c>
      <c r="V21" s="25">
        <v>71</v>
      </c>
      <c r="W21" s="25">
        <v>80</v>
      </c>
      <c r="X21" s="25">
        <v>85</v>
      </c>
      <c r="Y21" s="25">
        <v>85</v>
      </c>
      <c r="Z21" s="25">
        <v>93</v>
      </c>
      <c r="AA21" s="25">
        <v>96</v>
      </c>
      <c r="AB21" s="26">
        <f t="shared" si="0"/>
        <v>94.5</v>
      </c>
      <c r="AC21" s="26">
        <f t="shared" si="1"/>
        <v>46.5</v>
      </c>
      <c r="AD21" s="27">
        <f t="shared" si="2"/>
        <v>78.6666666666667</v>
      </c>
      <c r="AE21" s="27">
        <v>70.5</v>
      </c>
      <c r="AF21" s="27">
        <v>5</v>
      </c>
      <c r="AG21" s="27">
        <v>1.25</v>
      </c>
      <c r="AH21" s="73">
        <f t="shared" si="3"/>
        <v>78.9916666666667</v>
      </c>
      <c r="AI21" s="50" t="str">
        <f>VLOOKUP(D21,[1]sheet1!$B$2:$C$666,2,0)</f>
        <v>2.696</v>
      </c>
      <c r="AJ21" s="51" t="s">
        <v>61</v>
      </c>
    </row>
    <row r="22" spans="1:37">
      <c r="A22" s="23">
        <v>19</v>
      </c>
      <c r="B22" s="23" t="s">
        <v>495</v>
      </c>
      <c r="C22" s="24" t="s">
        <v>530</v>
      </c>
      <c r="D22" s="23" t="s">
        <v>531</v>
      </c>
      <c r="E22" s="25">
        <v>84</v>
      </c>
      <c r="F22" s="25">
        <v>86</v>
      </c>
      <c r="G22" s="25">
        <v>84</v>
      </c>
      <c r="H22" s="25">
        <v>75</v>
      </c>
      <c r="I22" s="25">
        <v>85</v>
      </c>
      <c r="J22" s="25">
        <v>89</v>
      </c>
      <c r="K22" s="25">
        <v>79</v>
      </c>
      <c r="L22" s="25">
        <v>87</v>
      </c>
      <c r="M22" s="25">
        <v>62</v>
      </c>
      <c r="N22" s="25">
        <v>87</v>
      </c>
      <c r="O22" s="25">
        <v>85</v>
      </c>
      <c r="P22" s="25">
        <v>95</v>
      </c>
      <c r="Q22" s="25">
        <v>68</v>
      </c>
      <c r="R22" s="25">
        <v>83</v>
      </c>
      <c r="S22" s="25">
        <v>78</v>
      </c>
      <c r="T22" s="25">
        <v>84</v>
      </c>
      <c r="U22" s="25">
        <v>74</v>
      </c>
      <c r="V22" s="25">
        <v>90</v>
      </c>
      <c r="W22" s="25">
        <v>87</v>
      </c>
      <c r="X22" s="25">
        <v>95</v>
      </c>
      <c r="Y22" s="25">
        <v>75</v>
      </c>
      <c r="Z22" s="25">
        <v>92</v>
      </c>
      <c r="AA22" s="25">
        <v>59</v>
      </c>
      <c r="AB22" s="26">
        <f t="shared" si="0"/>
        <v>75.5</v>
      </c>
      <c r="AC22" s="26">
        <f t="shared" si="1"/>
        <v>46.5</v>
      </c>
      <c r="AD22" s="27">
        <f t="shared" si="2"/>
        <v>81.5376344086021</v>
      </c>
      <c r="AE22" s="27">
        <v>83</v>
      </c>
      <c r="AF22" s="27">
        <v>28</v>
      </c>
      <c r="AG22" s="27">
        <v>1</v>
      </c>
      <c r="AH22" s="73">
        <f t="shared" si="3"/>
        <v>78.7263440860215</v>
      </c>
      <c r="AI22" s="50" t="str">
        <f>VLOOKUP(D22,[1]sheet1!$B$2:$C$666,2,0)</f>
        <v>2.993</v>
      </c>
      <c r="AJ22" s="51"/>
    </row>
    <row r="23" spans="1:37">
      <c r="A23" s="23">
        <v>20</v>
      </c>
      <c r="B23" s="23" t="s">
        <v>492</v>
      </c>
      <c r="C23" s="24" t="s">
        <v>532</v>
      </c>
      <c r="D23" s="23" t="s">
        <v>533</v>
      </c>
      <c r="E23" s="25">
        <v>84</v>
      </c>
      <c r="F23" s="25">
        <v>83</v>
      </c>
      <c r="G23" s="25">
        <v>82</v>
      </c>
      <c r="H23" s="25">
        <v>64</v>
      </c>
      <c r="I23" s="25">
        <v>95</v>
      </c>
      <c r="J23" s="25">
        <v>85</v>
      </c>
      <c r="K23" s="25">
        <v>76</v>
      </c>
      <c r="L23" s="25">
        <v>77</v>
      </c>
      <c r="M23" s="25">
        <v>53</v>
      </c>
      <c r="N23" s="25">
        <v>92</v>
      </c>
      <c r="O23" s="25">
        <v>75</v>
      </c>
      <c r="P23" s="25">
        <v>85</v>
      </c>
      <c r="Q23" s="25">
        <v>35</v>
      </c>
      <c r="R23" s="25">
        <v>82</v>
      </c>
      <c r="S23" s="25">
        <v>77</v>
      </c>
      <c r="T23" s="25">
        <v>89</v>
      </c>
      <c r="U23" s="25">
        <v>69</v>
      </c>
      <c r="V23" s="25">
        <v>72</v>
      </c>
      <c r="W23" s="25">
        <v>70</v>
      </c>
      <c r="X23" s="25">
        <v>85</v>
      </c>
      <c r="Y23" s="25">
        <v>85</v>
      </c>
      <c r="Z23" s="25">
        <v>96</v>
      </c>
      <c r="AA23" s="25">
        <v>97</v>
      </c>
      <c r="AB23" s="26">
        <f t="shared" si="0"/>
        <v>96.5</v>
      </c>
      <c r="AC23" s="26">
        <f t="shared" si="1"/>
        <v>46.5</v>
      </c>
      <c r="AD23" s="27">
        <f t="shared" si="2"/>
        <v>75.1612903225806</v>
      </c>
      <c r="AE23" s="27">
        <v>79.5</v>
      </c>
      <c r="AF23" s="27">
        <v>5</v>
      </c>
      <c r="AG23" s="27">
        <v>1.25</v>
      </c>
      <c r="AH23" s="73">
        <f t="shared" si="3"/>
        <v>77.3879032258064</v>
      </c>
      <c r="AI23" s="50" t="str">
        <f>VLOOKUP(D23,[1]sheet1!$B$2:$C$666,2,0)</f>
        <v>2.710</v>
      </c>
      <c r="AJ23" s="51"/>
    </row>
    <row r="24" spans="1:37">
      <c r="A24" s="23">
        <v>21</v>
      </c>
      <c r="B24" s="23" t="s">
        <v>492</v>
      </c>
      <c r="C24" s="24" t="s">
        <v>534</v>
      </c>
      <c r="D24" s="23" t="s">
        <v>535</v>
      </c>
      <c r="E24" s="25">
        <v>84</v>
      </c>
      <c r="F24" s="25">
        <v>82</v>
      </c>
      <c r="G24" s="25">
        <v>82</v>
      </c>
      <c r="H24" s="25">
        <v>70</v>
      </c>
      <c r="I24" s="25">
        <v>95</v>
      </c>
      <c r="J24" s="25">
        <v>78</v>
      </c>
      <c r="K24" s="25">
        <v>53</v>
      </c>
      <c r="L24" s="25">
        <v>85</v>
      </c>
      <c r="M24" s="25">
        <v>51</v>
      </c>
      <c r="N24" s="25">
        <v>86</v>
      </c>
      <c r="O24" s="25">
        <v>75</v>
      </c>
      <c r="P24" s="25">
        <v>85</v>
      </c>
      <c r="Q24" s="25">
        <v>66</v>
      </c>
      <c r="R24" s="25">
        <v>79</v>
      </c>
      <c r="S24" s="25">
        <v>79</v>
      </c>
      <c r="T24" s="25">
        <v>81</v>
      </c>
      <c r="U24" s="25">
        <v>70</v>
      </c>
      <c r="V24" s="25">
        <v>72</v>
      </c>
      <c r="W24" s="25">
        <v>71</v>
      </c>
      <c r="X24" s="25">
        <v>95</v>
      </c>
      <c r="Y24" s="25">
        <v>75</v>
      </c>
      <c r="Z24" s="25">
        <v>96</v>
      </c>
      <c r="AA24" s="25">
        <v>92</v>
      </c>
      <c r="AB24" s="26">
        <f t="shared" si="0"/>
        <v>94</v>
      </c>
      <c r="AC24" s="26">
        <f t="shared" si="1"/>
        <v>46.5</v>
      </c>
      <c r="AD24" s="27">
        <f t="shared" si="2"/>
        <v>76.0645161290323</v>
      </c>
      <c r="AE24" s="27">
        <v>94.5</v>
      </c>
      <c r="AF24" s="27">
        <v>0</v>
      </c>
      <c r="AG24" s="27">
        <v>0.25</v>
      </c>
      <c r="AH24" s="73">
        <f t="shared" si="3"/>
        <v>77.0201612903226</v>
      </c>
      <c r="AI24" s="50" t="str">
        <f>VLOOKUP(D24,[1]sheet1!$B$2:$C$666,2,0)</f>
        <v>2.627</v>
      </c>
      <c r="AJ24" s="51"/>
    </row>
    <row r="25" spans="1:37">
      <c r="A25" s="23">
        <v>22</v>
      </c>
      <c r="B25" s="23" t="s">
        <v>492</v>
      </c>
      <c r="C25" s="24" t="s">
        <v>536</v>
      </c>
      <c r="D25" s="23" t="s">
        <v>537</v>
      </c>
      <c r="E25" s="25">
        <v>77</v>
      </c>
      <c r="F25" s="25">
        <v>84</v>
      </c>
      <c r="G25" s="25">
        <v>81</v>
      </c>
      <c r="H25" s="25">
        <v>60</v>
      </c>
      <c r="I25" s="25">
        <v>75</v>
      </c>
      <c r="J25" s="25">
        <v>81</v>
      </c>
      <c r="K25" s="25">
        <v>72</v>
      </c>
      <c r="L25" s="25">
        <v>79</v>
      </c>
      <c r="M25" s="25">
        <v>51</v>
      </c>
      <c r="N25" s="25">
        <v>76</v>
      </c>
      <c r="O25" s="25">
        <v>75</v>
      </c>
      <c r="P25" s="25">
        <v>85</v>
      </c>
      <c r="Q25" s="25">
        <v>71</v>
      </c>
      <c r="R25" s="25">
        <v>77</v>
      </c>
      <c r="S25" s="25">
        <v>71</v>
      </c>
      <c r="T25" s="25">
        <v>80</v>
      </c>
      <c r="U25" s="25">
        <v>65</v>
      </c>
      <c r="V25" s="25">
        <v>75</v>
      </c>
      <c r="W25" s="25">
        <v>72</v>
      </c>
      <c r="X25" s="25">
        <v>95</v>
      </c>
      <c r="Y25" s="25">
        <v>75</v>
      </c>
      <c r="Z25" s="25">
        <v>99</v>
      </c>
      <c r="AA25" s="25">
        <v>87</v>
      </c>
      <c r="AB25" s="26">
        <f t="shared" si="0"/>
        <v>93</v>
      </c>
      <c r="AC25" s="26">
        <f t="shared" si="1"/>
        <v>46.5</v>
      </c>
      <c r="AD25" s="27">
        <f t="shared" si="2"/>
        <v>74.1935483870968</v>
      </c>
      <c r="AE25" s="27">
        <v>92.5</v>
      </c>
      <c r="AF25" s="27">
        <v>0</v>
      </c>
      <c r="AG25" s="27">
        <v>1.5</v>
      </c>
      <c r="AH25" s="73">
        <f t="shared" si="3"/>
        <v>76.6604838709677</v>
      </c>
      <c r="AI25" s="50" t="str">
        <f>VLOOKUP(D25,[1]sheet1!$B$2:$C$666,2,0)</f>
        <v>2.331</v>
      </c>
      <c r="AJ25" s="51"/>
    </row>
    <row r="26" spans="1:37">
      <c r="A26" s="23">
        <v>23</v>
      </c>
      <c r="B26" s="23" t="s">
        <v>492</v>
      </c>
      <c r="C26" s="24" t="s">
        <v>538</v>
      </c>
      <c r="D26" s="23" t="s">
        <v>539</v>
      </c>
      <c r="E26" s="25">
        <v>84</v>
      </c>
      <c r="F26" s="25">
        <v>90</v>
      </c>
      <c r="G26" s="25">
        <v>84</v>
      </c>
      <c r="H26" s="25">
        <v>70</v>
      </c>
      <c r="I26" s="25">
        <v>75</v>
      </c>
      <c r="J26" s="25">
        <v>74</v>
      </c>
      <c r="K26" s="25">
        <v>71</v>
      </c>
      <c r="L26" s="25">
        <v>84</v>
      </c>
      <c r="M26" s="25">
        <v>54</v>
      </c>
      <c r="N26" s="25">
        <v>83</v>
      </c>
      <c r="O26" s="25">
        <v>85</v>
      </c>
      <c r="P26" s="25">
        <v>85</v>
      </c>
      <c r="Q26" s="25">
        <v>60</v>
      </c>
      <c r="R26" s="25">
        <v>78</v>
      </c>
      <c r="S26" s="25">
        <v>72</v>
      </c>
      <c r="T26" s="25">
        <v>91</v>
      </c>
      <c r="U26" s="25">
        <v>75</v>
      </c>
      <c r="V26" s="25">
        <v>77</v>
      </c>
      <c r="W26" s="25">
        <v>74</v>
      </c>
      <c r="X26" s="25">
        <v>85</v>
      </c>
      <c r="Y26" s="25">
        <v>85</v>
      </c>
      <c r="Z26" s="25">
        <v>97</v>
      </c>
      <c r="AA26" s="25">
        <v>90</v>
      </c>
      <c r="AB26" s="26">
        <f t="shared" si="0"/>
        <v>93.5</v>
      </c>
      <c r="AC26" s="26">
        <f t="shared" si="1"/>
        <v>46.5</v>
      </c>
      <c r="AD26" s="27">
        <f t="shared" si="2"/>
        <v>77.2795698924731</v>
      </c>
      <c r="AE26" s="27">
        <v>73</v>
      </c>
      <c r="AF26" s="27">
        <v>0</v>
      </c>
      <c r="AG26" s="27">
        <v>0</v>
      </c>
      <c r="AH26" s="73">
        <f t="shared" si="3"/>
        <v>76.4456989247312</v>
      </c>
      <c r="AI26" s="50" t="str">
        <f>VLOOKUP(D26,[1]sheet1!$B$2:$C$666,2,0)</f>
        <v>2.341</v>
      </c>
      <c r="AJ26" s="51"/>
    </row>
    <row r="27" spans="1:37">
      <c r="A27" s="23">
        <v>24</v>
      </c>
      <c r="B27" s="23" t="s">
        <v>492</v>
      </c>
      <c r="C27" s="24" t="s">
        <v>540</v>
      </c>
      <c r="D27" s="23" t="s">
        <v>541</v>
      </c>
      <c r="E27" s="25">
        <v>77</v>
      </c>
      <c r="F27" s="25">
        <v>76</v>
      </c>
      <c r="G27" s="25">
        <v>77</v>
      </c>
      <c r="H27" s="25">
        <v>72</v>
      </c>
      <c r="I27" s="25">
        <v>85</v>
      </c>
      <c r="J27" s="25">
        <v>66</v>
      </c>
      <c r="K27" s="25">
        <v>72</v>
      </c>
      <c r="L27" s="25">
        <v>85</v>
      </c>
      <c r="M27" s="25">
        <v>53</v>
      </c>
      <c r="N27" s="25">
        <v>87</v>
      </c>
      <c r="O27" s="25">
        <v>85</v>
      </c>
      <c r="P27" s="25">
        <v>85</v>
      </c>
      <c r="Q27" s="25">
        <v>66</v>
      </c>
      <c r="R27" s="25">
        <v>87</v>
      </c>
      <c r="S27" s="25">
        <v>75</v>
      </c>
      <c r="T27" s="25">
        <v>83</v>
      </c>
      <c r="U27" s="25">
        <v>72</v>
      </c>
      <c r="V27" s="25">
        <v>78</v>
      </c>
      <c r="W27" s="25">
        <v>80</v>
      </c>
      <c r="X27" s="25">
        <v>85</v>
      </c>
      <c r="Y27" s="25">
        <v>85</v>
      </c>
      <c r="Z27" s="25">
        <v>87</v>
      </c>
      <c r="AA27" s="25">
        <v>88</v>
      </c>
      <c r="AB27" s="26">
        <f t="shared" si="0"/>
        <v>87.5</v>
      </c>
      <c r="AC27" s="26">
        <f t="shared" si="1"/>
        <v>46.5</v>
      </c>
      <c r="AD27" s="27">
        <f t="shared" si="2"/>
        <v>77.010752688172</v>
      </c>
      <c r="AE27" s="27">
        <v>81.5</v>
      </c>
      <c r="AF27" s="27">
        <v>19</v>
      </c>
      <c r="AG27" s="27">
        <v>0</v>
      </c>
      <c r="AH27" s="73">
        <f t="shared" si="3"/>
        <v>76.4325268817204</v>
      </c>
      <c r="AI27" s="50" t="str">
        <f>VLOOKUP(D27,[1]sheet1!$B$2:$C$666,2,0)</f>
        <v>2.367</v>
      </c>
      <c r="AJ27" s="51"/>
    </row>
    <row r="28" spans="1:37">
      <c r="A28" s="23">
        <v>25</v>
      </c>
      <c r="B28" s="23" t="s">
        <v>495</v>
      </c>
      <c r="C28" s="24" t="s">
        <v>542</v>
      </c>
      <c r="D28" s="23" t="s">
        <v>543</v>
      </c>
      <c r="E28" s="25">
        <v>68</v>
      </c>
      <c r="F28" s="25">
        <v>84</v>
      </c>
      <c r="G28" s="25">
        <v>86</v>
      </c>
      <c r="H28" s="25">
        <v>62</v>
      </c>
      <c r="I28" s="25">
        <v>85</v>
      </c>
      <c r="J28" s="25">
        <v>64</v>
      </c>
      <c r="K28" s="25">
        <v>74</v>
      </c>
      <c r="L28" s="25">
        <v>85</v>
      </c>
      <c r="M28" s="25">
        <v>48</v>
      </c>
      <c r="N28" s="25">
        <v>85</v>
      </c>
      <c r="O28" s="25">
        <v>75</v>
      </c>
      <c r="P28" s="25">
        <v>85</v>
      </c>
      <c r="Q28" s="25">
        <v>68</v>
      </c>
      <c r="R28" s="25">
        <v>78</v>
      </c>
      <c r="S28" s="25">
        <v>68</v>
      </c>
      <c r="T28" s="25">
        <v>89</v>
      </c>
      <c r="U28" s="25">
        <v>79</v>
      </c>
      <c r="V28" s="25">
        <v>84</v>
      </c>
      <c r="W28" s="25">
        <v>91</v>
      </c>
      <c r="X28" s="25">
        <v>65</v>
      </c>
      <c r="Y28" s="25">
        <v>85</v>
      </c>
      <c r="Z28" s="25">
        <v>91</v>
      </c>
      <c r="AA28" s="25">
        <v>91</v>
      </c>
      <c r="AB28" s="26">
        <f t="shared" si="0"/>
        <v>91</v>
      </c>
      <c r="AC28" s="26">
        <f t="shared" si="1"/>
        <v>46.5</v>
      </c>
      <c r="AD28" s="27">
        <f t="shared" si="2"/>
        <v>76.1612903225806</v>
      </c>
      <c r="AE28" s="27">
        <v>87.5</v>
      </c>
      <c r="AF28" s="27">
        <v>4</v>
      </c>
      <c r="AG28" s="27">
        <v>0.25</v>
      </c>
      <c r="AH28" s="73">
        <f t="shared" si="3"/>
        <v>76.3379032258064</v>
      </c>
      <c r="AI28" s="50" t="str">
        <f>VLOOKUP(D28,[1]sheet1!$B$2:$C$666,2,0)</f>
        <v>2.608</v>
      </c>
      <c r="AJ28" s="51"/>
    </row>
    <row r="29" spans="1:37">
      <c r="A29" s="23">
        <v>26</v>
      </c>
      <c r="B29" s="23" t="s">
        <v>495</v>
      </c>
      <c r="C29" s="24" t="s">
        <v>544</v>
      </c>
      <c r="D29" s="23" t="s">
        <v>545</v>
      </c>
      <c r="E29" s="25">
        <v>78</v>
      </c>
      <c r="F29" s="25">
        <v>84</v>
      </c>
      <c r="G29" s="25">
        <v>81</v>
      </c>
      <c r="H29" s="25">
        <v>71</v>
      </c>
      <c r="I29" s="25">
        <v>75</v>
      </c>
      <c r="J29" s="25">
        <v>76</v>
      </c>
      <c r="K29" s="25">
        <v>88</v>
      </c>
      <c r="L29" s="25">
        <v>76</v>
      </c>
      <c r="M29" s="25">
        <v>69</v>
      </c>
      <c r="N29" s="25">
        <v>90</v>
      </c>
      <c r="O29" s="25">
        <v>75</v>
      </c>
      <c r="P29" s="25">
        <v>85</v>
      </c>
      <c r="Q29" s="25">
        <v>68</v>
      </c>
      <c r="R29" s="25">
        <v>82</v>
      </c>
      <c r="S29" s="25">
        <v>75</v>
      </c>
      <c r="T29" s="25">
        <v>80</v>
      </c>
      <c r="U29" s="25">
        <v>68</v>
      </c>
      <c r="V29" s="25">
        <v>85</v>
      </c>
      <c r="W29" s="25">
        <v>75</v>
      </c>
      <c r="X29" s="25">
        <v>95</v>
      </c>
      <c r="Y29" s="25">
        <v>85</v>
      </c>
      <c r="Z29" s="25">
        <v>86</v>
      </c>
      <c r="AA29" s="25">
        <v>88</v>
      </c>
      <c r="AB29" s="26">
        <f t="shared" si="0"/>
        <v>87</v>
      </c>
      <c r="AC29" s="26">
        <f t="shared" si="1"/>
        <v>46.5</v>
      </c>
      <c r="AD29" s="27">
        <f t="shared" si="2"/>
        <v>78.0430107526882</v>
      </c>
      <c r="AE29" s="27">
        <v>73</v>
      </c>
      <c r="AF29" s="27">
        <v>0</v>
      </c>
      <c r="AG29" s="27">
        <v>0</v>
      </c>
      <c r="AH29" s="73">
        <f t="shared" si="3"/>
        <v>75.6801075268817</v>
      </c>
      <c r="AI29" s="50" t="str">
        <f>VLOOKUP(D29,[1]sheet1!$B$2:$C$666,2,0)</f>
        <v>2.613</v>
      </c>
      <c r="AJ29" s="51"/>
    </row>
    <row r="30" spans="1:37">
      <c r="A30" s="23">
        <v>27</v>
      </c>
      <c r="B30" s="23" t="s">
        <v>492</v>
      </c>
      <c r="C30" s="24" t="s">
        <v>546</v>
      </c>
      <c r="D30" s="23" t="s">
        <v>547</v>
      </c>
      <c r="E30" s="25">
        <v>87</v>
      </c>
      <c r="F30" s="25">
        <v>80</v>
      </c>
      <c r="G30" s="25">
        <v>84</v>
      </c>
      <c r="H30" s="25">
        <v>69</v>
      </c>
      <c r="I30" s="25">
        <v>75</v>
      </c>
      <c r="J30" s="25">
        <v>77</v>
      </c>
      <c r="K30" s="25">
        <v>82</v>
      </c>
      <c r="L30" s="25">
        <v>78</v>
      </c>
      <c r="M30" s="25">
        <v>54</v>
      </c>
      <c r="N30" s="25">
        <v>86</v>
      </c>
      <c r="O30" s="25">
        <v>85</v>
      </c>
      <c r="P30" s="25">
        <v>85</v>
      </c>
      <c r="Q30" s="25">
        <v>69</v>
      </c>
      <c r="R30" s="25">
        <v>86</v>
      </c>
      <c r="S30" s="25">
        <v>69</v>
      </c>
      <c r="T30" s="25">
        <v>78</v>
      </c>
      <c r="U30" s="25">
        <v>78</v>
      </c>
      <c r="V30" s="25">
        <v>0</v>
      </c>
      <c r="W30" s="25">
        <v>75</v>
      </c>
      <c r="X30" s="25">
        <v>85</v>
      </c>
      <c r="Y30" s="25">
        <v>85</v>
      </c>
      <c r="Z30" s="25">
        <v>91</v>
      </c>
      <c r="AA30" s="25">
        <v>95</v>
      </c>
      <c r="AB30" s="26">
        <f t="shared" si="0"/>
        <v>93</v>
      </c>
      <c r="AC30" s="26">
        <f t="shared" si="1"/>
        <v>46.5</v>
      </c>
      <c r="AD30" s="27">
        <f t="shared" si="2"/>
        <v>74.2258064516129</v>
      </c>
      <c r="AE30" s="27">
        <v>74.5</v>
      </c>
      <c r="AF30" s="27">
        <v>10</v>
      </c>
      <c r="AG30" s="27">
        <v>0.75</v>
      </c>
      <c r="AH30" s="73">
        <f t="shared" si="3"/>
        <v>75.533064516129</v>
      </c>
      <c r="AI30" s="50" t="str">
        <f>VLOOKUP(D30,[1]sheet1!$B$2:$C$666,2,0)</f>
        <v>2.653</v>
      </c>
      <c r="AJ30" s="51"/>
    </row>
    <row r="31" spans="1:37">
      <c r="A31" s="23">
        <v>28</v>
      </c>
      <c r="B31" s="23" t="s">
        <v>495</v>
      </c>
      <c r="C31" s="24" t="s">
        <v>548</v>
      </c>
      <c r="D31" s="23" t="s">
        <v>549</v>
      </c>
      <c r="E31" s="25">
        <v>86</v>
      </c>
      <c r="F31" s="25">
        <v>86</v>
      </c>
      <c r="G31" s="25">
        <v>91</v>
      </c>
      <c r="H31" s="25">
        <v>71</v>
      </c>
      <c r="I31" s="25">
        <v>85</v>
      </c>
      <c r="J31" s="25">
        <v>83</v>
      </c>
      <c r="K31" s="25">
        <v>74</v>
      </c>
      <c r="L31" s="25">
        <v>81</v>
      </c>
      <c r="M31" s="25">
        <v>55</v>
      </c>
      <c r="N31" s="25">
        <v>91</v>
      </c>
      <c r="O31" s="25">
        <v>75</v>
      </c>
      <c r="P31" s="25">
        <v>85</v>
      </c>
      <c r="Q31" s="25">
        <v>62</v>
      </c>
      <c r="R31" s="25">
        <v>83</v>
      </c>
      <c r="S31" s="25">
        <v>38</v>
      </c>
      <c r="T31" s="25">
        <v>90</v>
      </c>
      <c r="U31" s="25">
        <v>83</v>
      </c>
      <c r="V31" s="25">
        <v>84</v>
      </c>
      <c r="W31" s="25">
        <v>69</v>
      </c>
      <c r="X31" s="25">
        <v>65</v>
      </c>
      <c r="Y31" s="25">
        <v>85</v>
      </c>
      <c r="Z31" s="25">
        <v>83</v>
      </c>
      <c r="AA31" s="25">
        <v>92</v>
      </c>
      <c r="AB31" s="26">
        <f t="shared" si="0"/>
        <v>87.5</v>
      </c>
      <c r="AC31" s="26">
        <f t="shared" si="1"/>
        <v>46.5</v>
      </c>
      <c r="AD31" s="27">
        <f t="shared" si="2"/>
        <v>76.6344086021505</v>
      </c>
      <c r="AE31" s="27">
        <v>84.5</v>
      </c>
      <c r="AF31" s="27">
        <v>3</v>
      </c>
      <c r="AG31" s="27">
        <v>0</v>
      </c>
      <c r="AH31" s="73">
        <f t="shared" si="3"/>
        <v>75.5190860215054</v>
      </c>
      <c r="AI31" s="50" t="str">
        <f>VLOOKUP(D31,[1]sheet1!$B$2:$C$666,2,0)</f>
        <v>2.519</v>
      </c>
      <c r="AJ31" s="51"/>
    </row>
    <row r="32" spans="1:37">
      <c r="A32" s="23">
        <v>29</v>
      </c>
      <c r="B32" s="23" t="s">
        <v>495</v>
      </c>
      <c r="C32" s="24" t="s">
        <v>550</v>
      </c>
      <c r="D32" s="23" t="s">
        <v>551</v>
      </c>
      <c r="E32" s="25">
        <v>85</v>
      </c>
      <c r="F32" s="25">
        <v>87</v>
      </c>
      <c r="G32" s="25">
        <v>80</v>
      </c>
      <c r="H32" s="25">
        <v>70</v>
      </c>
      <c r="I32" s="25">
        <v>75</v>
      </c>
      <c r="J32" s="25">
        <v>86</v>
      </c>
      <c r="K32" s="25">
        <v>69</v>
      </c>
      <c r="L32" s="25">
        <v>80</v>
      </c>
      <c r="M32" s="25">
        <v>61</v>
      </c>
      <c r="N32" s="25">
        <v>91</v>
      </c>
      <c r="O32" s="25">
        <v>75</v>
      </c>
      <c r="P32" s="25">
        <v>85</v>
      </c>
      <c r="Q32" s="25">
        <v>32</v>
      </c>
      <c r="R32" s="25">
        <v>85</v>
      </c>
      <c r="S32" s="25">
        <v>72</v>
      </c>
      <c r="T32" s="25">
        <v>78</v>
      </c>
      <c r="U32" s="25">
        <v>74</v>
      </c>
      <c r="V32" s="25">
        <v>91</v>
      </c>
      <c r="W32" s="25">
        <v>72</v>
      </c>
      <c r="X32" s="25">
        <v>95</v>
      </c>
      <c r="Y32" s="25">
        <v>85</v>
      </c>
      <c r="Z32" s="25">
        <v>87</v>
      </c>
      <c r="AA32" s="25">
        <v>88</v>
      </c>
      <c r="AB32" s="26">
        <f t="shared" si="0"/>
        <v>87.5</v>
      </c>
      <c r="AC32" s="26">
        <f t="shared" si="1"/>
        <v>46.5</v>
      </c>
      <c r="AD32" s="27">
        <f t="shared" si="2"/>
        <v>75.5806451612903</v>
      </c>
      <c r="AE32" s="27">
        <v>81.5</v>
      </c>
      <c r="AF32" s="27">
        <v>14</v>
      </c>
      <c r="AG32" s="27">
        <v>0</v>
      </c>
      <c r="AH32" s="73">
        <f t="shared" si="3"/>
        <v>75.1814516129032</v>
      </c>
      <c r="AI32" s="50" t="str">
        <f>VLOOKUP(D32,[1]sheet1!$B$2:$C$666,2,0)</f>
        <v>2.895</v>
      </c>
      <c r="AJ32" s="51"/>
    </row>
    <row r="33" spans="1:37">
      <c r="A33" s="23">
        <v>30</v>
      </c>
      <c r="B33" s="23" t="s">
        <v>495</v>
      </c>
      <c r="C33" s="24" t="s">
        <v>552</v>
      </c>
      <c r="D33" s="23" t="s">
        <v>553</v>
      </c>
      <c r="E33" s="25">
        <v>85</v>
      </c>
      <c r="F33" s="25">
        <v>81</v>
      </c>
      <c r="G33" s="25">
        <v>82</v>
      </c>
      <c r="H33" s="25">
        <v>69</v>
      </c>
      <c r="I33" s="25">
        <v>85</v>
      </c>
      <c r="J33" s="25">
        <v>94</v>
      </c>
      <c r="K33" s="25">
        <v>49</v>
      </c>
      <c r="L33" s="25">
        <v>84</v>
      </c>
      <c r="M33" s="25">
        <v>63</v>
      </c>
      <c r="N33" s="25">
        <v>92</v>
      </c>
      <c r="O33" s="25">
        <v>75</v>
      </c>
      <c r="P33" s="25">
        <v>85</v>
      </c>
      <c r="Q33" s="25">
        <v>42</v>
      </c>
      <c r="R33" s="25">
        <v>80</v>
      </c>
      <c r="S33" s="25">
        <v>68</v>
      </c>
      <c r="T33" s="25">
        <v>84</v>
      </c>
      <c r="U33" s="25">
        <v>66</v>
      </c>
      <c r="V33" s="25">
        <v>82</v>
      </c>
      <c r="W33" s="25">
        <v>75</v>
      </c>
      <c r="X33" s="25">
        <v>95</v>
      </c>
      <c r="Y33" s="25">
        <v>85</v>
      </c>
      <c r="Z33" s="25">
        <v>87</v>
      </c>
      <c r="AA33" s="25">
        <v>88</v>
      </c>
      <c r="AB33" s="26">
        <f t="shared" si="0"/>
        <v>87.5</v>
      </c>
      <c r="AC33" s="26">
        <f t="shared" si="1"/>
        <v>46.5</v>
      </c>
      <c r="AD33" s="27">
        <f t="shared" si="2"/>
        <v>75.6774193548387</v>
      </c>
      <c r="AE33" s="27">
        <v>86</v>
      </c>
      <c r="AF33" s="27">
        <v>3</v>
      </c>
      <c r="AG33" s="27">
        <v>0</v>
      </c>
      <c r="AH33" s="73">
        <f t="shared" si="3"/>
        <v>74.9241935483871</v>
      </c>
      <c r="AI33" s="50" t="str">
        <f>VLOOKUP(D33,[1]sheet1!$B$2:$C$666,2,0)</f>
        <v>2.434</v>
      </c>
      <c r="AJ33" s="51"/>
    </row>
    <row r="34" ht="15" spans="1:37">
      <c r="A34" s="32">
        <v>31</v>
      </c>
      <c r="B34" s="32" t="s">
        <v>495</v>
      </c>
      <c r="C34" s="33" t="s">
        <v>554</v>
      </c>
      <c r="D34" s="32" t="s">
        <v>555</v>
      </c>
      <c r="E34" s="34">
        <v>74</v>
      </c>
      <c r="F34" s="34">
        <v>87</v>
      </c>
      <c r="G34" s="34">
        <v>79</v>
      </c>
      <c r="H34" s="34">
        <v>70</v>
      </c>
      <c r="I34" s="34">
        <v>75</v>
      </c>
      <c r="J34" s="34">
        <v>64</v>
      </c>
      <c r="K34" s="34">
        <v>69</v>
      </c>
      <c r="L34" s="34">
        <v>80</v>
      </c>
      <c r="M34" s="34">
        <v>53</v>
      </c>
      <c r="N34" s="34">
        <v>88</v>
      </c>
      <c r="O34" s="34">
        <v>65</v>
      </c>
      <c r="P34" s="34">
        <v>85</v>
      </c>
      <c r="Q34" s="34">
        <v>63</v>
      </c>
      <c r="R34" s="34">
        <v>77</v>
      </c>
      <c r="S34" s="34">
        <v>73</v>
      </c>
      <c r="T34" s="34">
        <v>74</v>
      </c>
      <c r="U34" s="34">
        <v>70</v>
      </c>
      <c r="V34" s="34">
        <v>91</v>
      </c>
      <c r="W34" s="34">
        <v>93</v>
      </c>
      <c r="X34" s="34">
        <v>95</v>
      </c>
      <c r="Y34" s="34">
        <v>85</v>
      </c>
      <c r="Z34" s="34">
        <v>88</v>
      </c>
      <c r="AA34" s="34">
        <v>88</v>
      </c>
      <c r="AB34" s="35">
        <f t="shared" si="0"/>
        <v>88</v>
      </c>
      <c r="AC34" s="35">
        <f t="shared" si="1"/>
        <v>46.5</v>
      </c>
      <c r="AD34" s="36">
        <f t="shared" si="2"/>
        <v>75.9139784946236</v>
      </c>
      <c r="AE34" s="36">
        <v>82</v>
      </c>
      <c r="AF34" s="36">
        <v>0</v>
      </c>
      <c r="AG34" s="36">
        <v>0</v>
      </c>
      <c r="AH34" s="74">
        <f t="shared" si="3"/>
        <v>74.8397849462365</v>
      </c>
      <c r="AI34" s="39" t="str">
        <f>VLOOKUP(D34,[1]sheet1!$B$2:$C$666,2,0)</f>
        <v>2.272</v>
      </c>
      <c r="AJ34" s="40"/>
      <c r="AK34" s="41" t="s">
        <v>140</v>
      </c>
    </row>
    <row r="35" ht="15" spans="1:37">
      <c r="A35" s="42">
        <v>32</v>
      </c>
      <c r="B35" s="42" t="s">
        <v>492</v>
      </c>
      <c r="C35" s="43" t="s">
        <v>556</v>
      </c>
      <c r="D35" s="42" t="s">
        <v>557</v>
      </c>
      <c r="E35" s="44">
        <v>75</v>
      </c>
      <c r="F35" s="44">
        <v>94</v>
      </c>
      <c r="G35" s="44">
        <v>83</v>
      </c>
      <c r="H35" s="44">
        <v>68</v>
      </c>
      <c r="I35" s="44">
        <v>75</v>
      </c>
      <c r="J35" s="44">
        <v>87</v>
      </c>
      <c r="K35" s="44">
        <v>76</v>
      </c>
      <c r="L35" s="44">
        <v>80</v>
      </c>
      <c r="M35" s="44">
        <v>60</v>
      </c>
      <c r="N35" s="44">
        <v>84</v>
      </c>
      <c r="O35" s="44">
        <v>75</v>
      </c>
      <c r="P35" s="44">
        <v>95</v>
      </c>
      <c r="Q35" s="44">
        <v>66</v>
      </c>
      <c r="R35" s="44">
        <v>82</v>
      </c>
      <c r="S35" s="44">
        <v>78</v>
      </c>
      <c r="T35" s="44">
        <v>76</v>
      </c>
      <c r="U35" s="44">
        <v>73</v>
      </c>
      <c r="V35" s="44">
        <v>72</v>
      </c>
      <c r="W35" s="44">
        <v>82</v>
      </c>
      <c r="X35" s="44">
        <v>85</v>
      </c>
      <c r="Y35" s="44">
        <v>85</v>
      </c>
      <c r="Z35" s="44">
        <v>85</v>
      </c>
      <c r="AA35" s="44">
        <v>88</v>
      </c>
      <c r="AB35" s="45">
        <f t="shared" si="0"/>
        <v>86.5</v>
      </c>
      <c r="AC35" s="45">
        <f t="shared" si="1"/>
        <v>46.5</v>
      </c>
      <c r="AD35" s="46">
        <f t="shared" si="2"/>
        <v>77.2903225806452</v>
      </c>
      <c r="AE35" s="46">
        <v>65.5</v>
      </c>
      <c r="AF35" s="46">
        <v>0</v>
      </c>
      <c r="AG35" s="46">
        <v>0</v>
      </c>
      <c r="AH35" s="75">
        <f t="shared" si="3"/>
        <v>74.6782258064516</v>
      </c>
      <c r="AI35" s="31" t="str">
        <f>VLOOKUP(D35,[1]sheet1!$B$2:$C$666,2,0)</f>
        <v>2.568</v>
      </c>
      <c r="AJ35" s="17"/>
    </row>
    <row r="36" spans="1:37">
      <c r="A36" s="23">
        <v>33</v>
      </c>
      <c r="B36" s="23" t="s">
        <v>492</v>
      </c>
      <c r="C36" s="24" t="s">
        <v>558</v>
      </c>
      <c r="D36" s="23" t="s">
        <v>559</v>
      </c>
      <c r="E36" s="25">
        <v>80</v>
      </c>
      <c r="F36" s="25">
        <v>84</v>
      </c>
      <c r="G36" s="25">
        <v>81</v>
      </c>
      <c r="H36" s="25">
        <v>70</v>
      </c>
      <c r="I36" s="25">
        <v>75</v>
      </c>
      <c r="J36" s="25">
        <v>67</v>
      </c>
      <c r="K36" s="25">
        <v>69</v>
      </c>
      <c r="L36" s="25">
        <v>80</v>
      </c>
      <c r="M36" s="25">
        <v>64</v>
      </c>
      <c r="N36" s="25">
        <v>88</v>
      </c>
      <c r="O36" s="25">
        <v>75</v>
      </c>
      <c r="P36" s="25">
        <v>85</v>
      </c>
      <c r="Q36" s="25">
        <v>64</v>
      </c>
      <c r="R36" s="25">
        <v>77</v>
      </c>
      <c r="S36" s="25">
        <v>40</v>
      </c>
      <c r="T36" s="25">
        <v>83</v>
      </c>
      <c r="U36" s="25">
        <v>71</v>
      </c>
      <c r="V36" s="25">
        <v>72</v>
      </c>
      <c r="W36" s="25">
        <v>72</v>
      </c>
      <c r="X36" s="25">
        <v>95</v>
      </c>
      <c r="Y36" s="25">
        <v>85</v>
      </c>
      <c r="Z36" s="25">
        <v>90</v>
      </c>
      <c r="AA36" s="25">
        <v>88</v>
      </c>
      <c r="AB36" s="26">
        <f t="shared" si="0"/>
        <v>89</v>
      </c>
      <c r="AC36" s="26">
        <f t="shared" si="1"/>
        <v>46.5</v>
      </c>
      <c r="AD36" s="27">
        <f t="shared" si="2"/>
        <v>74.4731182795699</v>
      </c>
      <c r="AE36" s="27">
        <v>87</v>
      </c>
      <c r="AF36" s="27">
        <v>0</v>
      </c>
      <c r="AG36" s="27">
        <v>0.15</v>
      </c>
      <c r="AH36" s="73">
        <f t="shared" si="3"/>
        <v>74.4311827956989</v>
      </c>
      <c r="AI36" s="50" t="str">
        <f>VLOOKUP(D36,[1]sheet1!$B$2:$C$666,2,0)</f>
        <v>2.443</v>
      </c>
      <c r="AJ36" s="51"/>
    </row>
    <row r="37" spans="1:37">
      <c r="A37" s="23">
        <v>34</v>
      </c>
      <c r="B37" s="23" t="s">
        <v>492</v>
      </c>
      <c r="C37" s="24" t="s">
        <v>560</v>
      </c>
      <c r="D37" s="23" t="s">
        <v>561</v>
      </c>
      <c r="E37" s="25">
        <v>68</v>
      </c>
      <c r="F37" s="25">
        <v>82</v>
      </c>
      <c r="G37" s="25">
        <v>76</v>
      </c>
      <c r="H37" s="25">
        <v>73</v>
      </c>
      <c r="I37" s="25">
        <v>65</v>
      </c>
      <c r="J37" s="25">
        <v>83</v>
      </c>
      <c r="K37" s="25">
        <v>73</v>
      </c>
      <c r="L37" s="25">
        <v>79</v>
      </c>
      <c r="M37" s="25">
        <v>60</v>
      </c>
      <c r="N37" s="25">
        <v>85</v>
      </c>
      <c r="O37" s="25">
        <v>75</v>
      </c>
      <c r="P37" s="25">
        <v>95</v>
      </c>
      <c r="Q37" s="25">
        <v>72</v>
      </c>
      <c r="R37" s="25">
        <v>89</v>
      </c>
      <c r="S37" s="25">
        <v>82</v>
      </c>
      <c r="T37" s="25">
        <v>74</v>
      </c>
      <c r="U37" s="25">
        <v>82</v>
      </c>
      <c r="V37" s="25">
        <v>80</v>
      </c>
      <c r="W37" s="25">
        <v>78</v>
      </c>
      <c r="X37" s="25">
        <v>85</v>
      </c>
      <c r="Y37" s="25">
        <v>85</v>
      </c>
      <c r="Z37" s="25">
        <v>82</v>
      </c>
      <c r="AA37" s="25">
        <v>88</v>
      </c>
      <c r="AB37" s="26">
        <f t="shared" si="0"/>
        <v>85</v>
      </c>
      <c r="AC37" s="26">
        <f t="shared" si="1"/>
        <v>46.5</v>
      </c>
      <c r="AD37" s="27">
        <f t="shared" si="2"/>
        <v>77.1290322580645</v>
      </c>
      <c r="AE37" s="27">
        <v>63.5</v>
      </c>
      <c r="AF37" s="27">
        <v>0</v>
      </c>
      <c r="AG37" s="27">
        <v>0</v>
      </c>
      <c r="AH37" s="73">
        <f t="shared" si="3"/>
        <v>74.1653225806452</v>
      </c>
      <c r="AI37" s="50" t="str">
        <f>VLOOKUP(D37,[1]sheet1!$B$2:$C$666,2,0)</f>
        <v>2.499</v>
      </c>
      <c r="AJ37" s="51"/>
    </row>
    <row r="38" spans="1:37">
      <c r="A38" s="23">
        <v>35</v>
      </c>
      <c r="B38" s="23" t="s">
        <v>495</v>
      </c>
      <c r="C38" s="24" t="s">
        <v>562</v>
      </c>
      <c r="D38" s="23" t="s">
        <v>563</v>
      </c>
      <c r="E38" s="25">
        <v>80</v>
      </c>
      <c r="F38" s="25">
        <v>81</v>
      </c>
      <c r="G38" s="25">
        <v>82</v>
      </c>
      <c r="H38" s="25">
        <v>64</v>
      </c>
      <c r="I38" s="25">
        <v>75</v>
      </c>
      <c r="J38" s="25">
        <v>76</v>
      </c>
      <c r="K38" s="25">
        <v>53</v>
      </c>
      <c r="L38" s="25">
        <v>80</v>
      </c>
      <c r="M38" s="25">
        <v>55</v>
      </c>
      <c r="N38" s="25">
        <v>92</v>
      </c>
      <c r="O38" s="25">
        <v>85</v>
      </c>
      <c r="P38" s="25">
        <v>95</v>
      </c>
      <c r="Q38" s="25">
        <v>62</v>
      </c>
      <c r="R38" s="25">
        <v>79</v>
      </c>
      <c r="S38" s="25">
        <v>72</v>
      </c>
      <c r="T38" s="25">
        <v>79</v>
      </c>
      <c r="U38" s="25">
        <v>73</v>
      </c>
      <c r="V38" s="25">
        <v>72</v>
      </c>
      <c r="W38" s="25">
        <v>76</v>
      </c>
      <c r="X38" s="25">
        <v>95</v>
      </c>
      <c r="Y38" s="25">
        <v>75</v>
      </c>
      <c r="Z38" s="25">
        <v>88</v>
      </c>
      <c r="AA38" s="25">
        <v>85</v>
      </c>
      <c r="AB38" s="26">
        <f t="shared" si="0"/>
        <v>86.5</v>
      </c>
      <c r="AC38" s="26">
        <f t="shared" si="1"/>
        <v>46.5</v>
      </c>
      <c r="AD38" s="27">
        <f t="shared" si="2"/>
        <v>75.0537634408602</v>
      </c>
      <c r="AE38" s="27">
        <v>83</v>
      </c>
      <c r="AF38" s="27">
        <v>0</v>
      </c>
      <c r="AG38" s="27">
        <v>0</v>
      </c>
      <c r="AH38" s="73">
        <f t="shared" si="3"/>
        <v>73.9876344086021</v>
      </c>
      <c r="AI38" s="50" t="str">
        <f>VLOOKUP(D38,[1]sheet1!$B$2:$C$666,2,0)</f>
        <v>2.263</v>
      </c>
      <c r="AJ38" s="51"/>
    </row>
    <row r="39" spans="1:37">
      <c r="A39" s="23">
        <v>36</v>
      </c>
      <c r="B39" s="23" t="s">
        <v>495</v>
      </c>
      <c r="C39" s="24" t="s">
        <v>564</v>
      </c>
      <c r="D39" s="23" t="s">
        <v>565</v>
      </c>
      <c r="E39" s="25">
        <v>76</v>
      </c>
      <c r="F39" s="25">
        <v>71</v>
      </c>
      <c r="G39" s="25">
        <v>79</v>
      </c>
      <c r="H39" s="25">
        <v>62</v>
      </c>
      <c r="I39" s="25">
        <v>75</v>
      </c>
      <c r="J39" s="25">
        <v>68</v>
      </c>
      <c r="K39" s="25">
        <v>53</v>
      </c>
      <c r="L39" s="25">
        <v>76</v>
      </c>
      <c r="M39" s="25">
        <v>49</v>
      </c>
      <c r="N39" s="25">
        <v>93</v>
      </c>
      <c r="O39" s="25">
        <v>75</v>
      </c>
      <c r="P39" s="25">
        <v>85</v>
      </c>
      <c r="Q39" s="25">
        <v>67</v>
      </c>
      <c r="R39" s="25">
        <v>75</v>
      </c>
      <c r="S39" s="25">
        <v>77</v>
      </c>
      <c r="T39" s="25">
        <v>78</v>
      </c>
      <c r="U39" s="25">
        <v>70</v>
      </c>
      <c r="V39" s="25">
        <v>84</v>
      </c>
      <c r="W39" s="25">
        <v>66</v>
      </c>
      <c r="X39" s="25">
        <v>95</v>
      </c>
      <c r="Y39" s="25">
        <v>85</v>
      </c>
      <c r="Z39" s="25">
        <v>89</v>
      </c>
      <c r="AA39" s="25">
        <v>91</v>
      </c>
      <c r="AB39" s="26">
        <f t="shared" si="0"/>
        <v>90</v>
      </c>
      <c r="AC39" s="26">
        <f t="shared" si="1"/>
        <v>46.5</v>
      </c>
      <c r="AD39" s="27">
        <f t="shared" si="2"/>
        <v>73.2903225806452</v>
      </c>
      <c r="AE39" s="27">
        <v>81.5</v>
      </c>
      <c r="AF39" s="27">
        <v>4</v>
      </c>
      <c r="AG39" s="27">
        <v>0</v>
      </c>
      <c r="AH39" s="73">
        <f t="shared" si="3"/>
        <v>73.5782258064516</v>
      </c>
      <c r="AI39" s="50" t="str">
        <f>VLOOKUP(D39,[1]sheet1!$B$2:$C$666,2,0)</f>
        <v>2.464</v>
      </c>
      <c r="AJ39" s="51"/>
    </row>
    <row r="40" spans="1:37">
      <c r="A40" s="23">
        <v>37</v>
      </c>
      <c r="B40" s="23" t="s">
        <v>492</v>
      </c>
      <c r="C40" s="24" t="s">
        <v>566</v>
      </c>
      <c r="D40" s="23" t="s">
        <v>567</v>
      </c>
      <c r="E40" s="25">
        <v>80</v>
      </c>
      <c r="F40" s="25">
        <v>91</v>
      </c>
      <c r="G40" s="25">
        <v>79</v>
      </c>
      <c r="H40" s="25">
        <v>64</v>
      </c>
      <c r="I40" s="25">
        <v>75</v>
      </c>
      <c r="J40" s="25">
        <v>78</v>
      </c>
      <c r="K40" s="25">
        <v>73</v>
      </c>
      <c r="L40" s="25">
        <v>68</v>
      </c>
      <c r="M40" s="25">
        <v>64</v>
      </c>
      <c r="N40" s="25">
        <v>85</v>
      </c>
      <c r="O40" s="25">
        <v>85</v>
      </c>
      <c r="P40" s="25">
        <v>95</v>
      </c>
      <c r="Q40" s="25">
        <v>69</v>
      </c>
      <c r="R40" s="25">
        <v>74</v>
      </c>
      <c r="S40" s="25">
        <v>79</v>
      </c>
      <c r="T40" s="25">
        <v>75</v>
      </c>
      <c r="U40" s="25">
        <v>43</v>
      </c>
      <c r="V40" s="25">
        <v>69</v>
      </c>
      <c r="W40" s="25">
        <v>66</v>
      </c>
      <c r="X40" s="25">
        <v>85</v>
      </c>
      <c r="Y40" s="25">
        <v>85</v>
      </c>
      <c r="Z40" s="25">
        <v>88</v>
      </c>
      <c r="AA40" s="25">
        <v>88</v>
      </c>
      <c r="AB40" s="26">
        <f t="shared" si="0"/>
        <v>88</v>
      </c>
      <c r="AC40" s="26">
        <f t="shared" si="1"/>
        <v>46.5</v>
      </c>
      <c r="AD40" s="27">
        <f t="shared" si="2"/>
        <v>73.5913978494624</v>
      </c>
      <c r="AE40" s="27">
        <v>75.5</v>
      </c>
      <c r="AF40" s="27">
        <v>0</v>
      </c>
      <c r="AG40" s="27">
        <v>0</v>
      </c>
      <c r="AH40" s="73">
        <f t="shared" si="3"/>
        <v>72.8889784946237</v>
      </c>
      <c r="AI40" s="50" t="str">
        <f>VLOOKUP(D40,[1]sheet1!$B$2:$C$666,2,0)</f>
        <v>2.425</v>
      </c>
      <c r="AJ40" s="51"/>
    </row>
    <row r="41" spans="1:37">
      <c r="A41" s="23">
        <v>38</v>
      </c>
      <c r="B41" s="23" t="s">
        <v>492</v>
      </c>
      <c r="C41" s="24" t="s">
        <v>568</v>
      </c>
      <c r="D41" s="23" t="s">
        <v>569</v>
      </c>
      <c r="E41" s="25">
        <v>82</v>
      </c>
      <c r="F41" s="25">
        <v>89</v>
      </c>
      <c r="G41" s="25">
        <v>80</v>
      </c>
      <c r="H41" s="25">
        <v>69</v>
      </c>
      <c r="I41" s="25">
        <v>75</v>
      </c>
      <c r="J41" s="25">
        <v>78</v>
      </c>
      <c r="K41" s="25">
        <v>84</v>
      </c>
      <c r="L41" s="25">
        <v>78</v>
      </c>
      <c r="M41" s="25">
        <v>65</v>
      </c>
      <c r="N41" s="25">
        <v>89</v>
      </c>
      <c r="O41" s="25">
        <v>75</v>
      </c>
      <c r="P41" s="25">
        <v>85</v>
      </c>
      <c r="Q41" s="25">
        <v>21</v>
      </c>
      <c r="R41" s="25">
        <v>83</v>
      </c>
      <c r="S41" s="25">
        <v>66</v>
      </c>
      <c r="T41" s="25">
        <v>88</v>
      </c>
      <c r="U41" s="25">
        <v>71</v>
      </c>
      <c r="V41" s="25">
        <v>74</v>
      </c>
      <c r="W41" s="25">
        <v>67</v>
      </c>
      <c r="X41" s="25">
        <v>95</v>
      </c>
      <c r="Y41" s="25">
        <v>85</v>
      </c>
      <c r="Z41" s="25">
        <v>83</v>
      </c>
      <c r="AA41" s="25">
        <v>88</v>
      </c>
      <c r="AB41" s="26">
        <f t="shared" si="0"/>
        <v>85.5</v>
      </c>
      <c r="AC41" s="26">
        <f t="shared" si="1"/>
        <v>46.5</v>
      </c>
      <c r="AD41" s="27">
        <f t="shared" si="2"/>
        <v>74.0645161290323</v>
      </c>
      <c r="AE41" s="27">
        <v>73</v>
      </c>
      <c r="AF41" s="27">
        <v>0</v>
      </c>
      <c r="AG41" s="27">
        <v>0</v>
      </c>
      <c r="AH41" s="73">
        <f t="shared" si="3"/>
        <v>72.5951612903226</v>
      </c>
      <c r="AI41" s="50" t="str">
        <f>VLOOKUP(D41,[1]sheet1!$B$2:$C$666,2,0)</f>
        <v>2.580</v>
      </c>
      <c r="AJ41" s="51"/>
    </row>
    <row r="42" spans="1:37">
      <c r="A42" s="23">
        <v>39</v>
      </c>
      <c r="B42" s="23" t="s">
        <v>495</v>
      </c>
      <c r="C42" s="24" t="s">
        <v>570</v>
      </c>
      <c r="D42" s="23" t="s">
        <v>571</v>
      </c>
      <c r="E42" s="25">
        <v>80</v>
      </c>
      <c r="F42" s="25">
        <v>79</v>
      </c>
      <c r="G42" s="25">
        <v>87</v>
      </c>
      <c r="H42" s="25">
        <v>70</v>
      </c>
      <c r="I42" s="25">
        <v>85</v>
      </c>
      <c r="J42" s="25">
        <v>74</v>
      </c>
      <c r="K42" s="25">
        <v>54</v>
      </c>
      <c r="L42" s="25">
        <v>75</v>
      </c>
      <c r="M42" s="25">
        <v>55</v>
      </c>
      <c r="N42" s="25">
        <v>87</v>
      </c>
      <c r="O42" s="25">
        <v>50</v>
      </c>
      <c r="P42" s="25">
        <v>85</v>
      </c>
      <c r="Q42" s="25">
        <v>60</v>
      </c>
      <c r="R42" s="25">
        <v>79</v>
      </c>
      <c r="S42" s="25">
        <v>74</v>
      </c>
      <c r="T42" s="25">
        <v>78</v>
      </c>
      <c r="U42" s="25">
        <v>70</v>
      </c>
      <c r="V42" s="25">
        <v>81</v>
      </c>
      <c r="W42" s="25">
        <v>86</v>
      </c>
      <c r="X42" s="25">
        <v>65</v>
      </c>
      <c r="Y42" s="25">
        <v>75</v>
      </c>
      <c r="Z42" s="25">
        <v>88</v>
      </c>
      <c r="AA42" s="25">
        <v>85</v>
      </c>
      <c r="AB42" s="26">
        <f t="shared" si="0"/>
        <v>86.5</v>
      </c>
      <c r="AC42" s="26">
        <f t="shared" si="1"/>
        <v>46.5</v>
      </c>
      <c r="AD42" s="27">
        <f t="shared" si="2"/>
        <v>73.1075268817204</v>
      </c>
      <c r="AE42" s="27">
        <v>72</v>
      </c>
      <c r="AF42" s="27">
        <v>0</v>
      </c>
      <c r="AG42" s="27">
        <v>0</v>
      </c>
      <c r="AH42" s="73">
        <f t="shared" si="3"/>
        <v>72.0752688172043</v>
      </c>
      <c r="AI42" s="50" t="str">
        <f>VLOOKUP(D42,[1]sheet1!$B$2:$C$666,2,0)</f>
        <v>2.445</v>
      </c>
      <c r="AJ42" s="51"/>
    </row>
    <row r="43" spans="1:37">
      <c r="A43" s="23">
        <v>40</v>
      </c>
      <c r="B43" s="23" t="s">
        <v>492</v>
      </c>
      <c r="C43" s="24" t="s">
        <v>572</v>
      </c>
      <c r="D43" s="23" t="s">
        <v>573</v>
      </c>
      <c r="E43" s="25">
        <v>82</v>
      </c>
      <c r="F43" s="25">
        <v>87</v>
      </c>
      <c r="G43" s="25">
        <v>87</v>
      </c>
      <c r="H43" s="25">
        <v>70</v>
      </c>
      <c r="I43" s="25">
        <v>95</v>
      </c>
      <c r="J43" s="25">
        <v>81</v>
      </c>
      <c r="K43" s="25">
        <v>89</v>
      </c>
      <c r="L43" s="25">
        <v>76</v>
      </c>
      <c r="M43" s="25">
        <v>66</v>
      </c>
      <c r="N43" s="25">
        <v>86</v>
      </c>
      <c r="O43" s="25">
        <v>85</v>
      </c>
      <c r="P43" s="25">
        <v>95</v>
      </c>
      <c r="Q43" s="25">
        <v>25</v>
      </c>
      <c r="R43" s="25">
        <v>82</v>
      </c>
      <c r="S43" s="25">
        <v>38</v>
      </c>
      <c r="T43" s="25">
        <v>80</v>
      </c>
      <c r="U43" s="25">
        <v>67</v>
      </c>
      <c r="V43" s="25">
        <v>67</v>
      </c>
      <c r="W43" s="25">
        <v>30</v>
      </c>
      <c r="X43" s="25">
        <v>95</v>
      </c>
      <c r="Y43" s="25">
        <v>75</v>
      </c>
      <c r="Z43" s="25">
        <v>90</v>
      </c>
      <c r="AA43" s="25">
        <v>88</v>
      </c>
      <c r="AB43" s="26">
        <f t="shared" si="0"/>
        <v>89</v>
      </c>
      <c r="AC43" s="26">
        <f t="shared" si="1"/>
        <v>46.5</v>
      </c>
      <c r="AD43" s="27">
        <f t="shared" si="2"/>
        <v>70.9569892473118</v>
      </c>
      <c r="AE43" s="27">
        <v>91.5</v>
      </c>
      <c r="AF43" s="27">
        <v>0</v>
      </c>
      <c r="AG43" s="27">
        <v>0</v>
      </c>
      <c r="AH43" s="73">
        <f t="shared" si="3"/>
        <v>72.0448924731183</v>
      </c>
      <c r="AI43" s="50" t="str">
        <f>VLOOKUP(D43,[1]sheet1!$B$2:$C$666,2,0)</f>
        <v>2.619</v>
      </c>
      <c r="AJ43" s="51"/>
    </row>
    <row r="44" spans="1:37">
      <c r="A44" s="23">
        <v>41</v>
      </c>
      <c r="B44" s="23" t="s">
        <v>492</v>
      </c>
      <c r="C44" s="24" t="s">
        <v>574</v>
      </c>
      <c r="D44" s="23" t="s">
        <v>575</v>
      </c>
      <c r="E44" s="25">
        <v>70</v>
      </c>
      <c r="F44" s="25">
        <v>88</v>
      </c>
      <c r="G44" s="25">
        <v>75</v>
      </c>
      <c r="H44" s="25">
        <v>60</v>
      </c>
      <c r="I44" s="25">
        <v>75</v>
      </c>
      <c r="J44" s="25">
        <v>70</v>
      </c>
      <c r="K44" s="25">
        <v>72</v>
      </c>
      <c r="L44" s="25">
        <v>67</v>
      </c>
      <c r="M44" s="25">
        <v>52</v>
      </c>
      <c r="N44" s="25">
        <v>82</v>
      </c>
      <c r="O44" s="25">
        <v>75</v>
      </c>
      <c r="P44" s="25">
        <v>85</v>
      </c>
      <c r="Q44" s="25">
        <v>70</v>
      </c>
      <c r="R44" s="25">
        <v>80</v>
      </c>
      <c r="S44" s="25">
        <v>69</v>
      </c>
      <c r="T44" s="25">
        <v>86</v>
      </c>
      <c r="U44" s="25">
        <v>62</v>
      </c>
      <c r="V44" s="25">
        <v>73</v>
      </c>
      <c r="W44" s="25">
        <v>71</v>
      </c>
      <c r="X44" s="25">
        <v>85</v>
      </c>
      <c r="Y44" s="25">
        <v>85</v>
      </c>
      <c r="Z44" s="25">
        <v>87</v>
      </c>
      <c r="AA44" s="25">
        <v>88</v>
      </c>
      <c r="AB44" s="26">
        <f t="shared" si="0"/>
        <v>87.5</v>
      </c>
      <c r="AC44" s="26">
        <f t="shared" si="1"/>
        <v>46.5</v>
      </c>
      <c r="AD44" s="27">
        <f t="shared" si="2"/>
        <v>73.1397849462366</v>
      </c>
      <c r="AE44" s="27">
        <v>64</v>
      </c>
      <c r="AF44" s="27">
        <v>0</v>
      </c>
      <c r="AG44" s="27">
        <v>0</v>
      </c>
      <c r="AH44" s="73">
        <f t="shared" si="3"/>
        <v>71.8978494623656</v>
      </c>
      <c r="AI44" s="50" t="str">
        <f>VLOOKUP(D44,[1]sheet1!$B$2:$C$666,2,0)</f>
        <v>1.963</v>
      </c>
      <c r="AJ44" s="51"/>
    </row>
    <row r="45" spans="1:37">
      <c r="A45" s="23">
        <v>42</v>
      </c>
      <c r="B45" s="23" t="s">
        <v>492</v>
      </c>
      <c r="C45" s="24" t="s">
        <v>576</v>
      </c>
      <c r="D45" s="23" t="s">
        <v>577</v>
      </c>
      <c r="E45" s="25">
        <v>74</v>
      </c>
      <c r="F45" s="25">
        <v>73</v>
      </c>
      <c r="G45" s="25">
        <v>86</v>
      </c>
      <c r="H45" s="25">
        <v>57</v>
      </c>
      <c r="I45" s="25">
        <v>75</v>
      </c>
      <c r="J45" s="25">
        <v>65</v>
      </c>
      <c r="K45" s="25">
        <v>55</v>
      </c>
      <c r="L45" s="25">
        <v>78</v>
      </c>
      <c r="M45" s="25">
        <v>42</v>
      </c>
      <c r="N45" s="25">
        <v>93</v>
      </c>
      <c r="O45" s="25">
        <v>75</v>
      </c>
      <c r="P45" s="25">
        <v>85</v>
      </c>
      <c r="Q45" s="25">
        <v>37</v>
      </c>
      <c r="R45" s="25">
        <v>81</v>
      </c>
      <c r="S45" s="25">
        <v>37</v>
      </c>
      <c r="T45" s="25">
        <v>88</v>
      </c>
      <c r="U45" s="25">
        <v>76</v>
      </c>
      <c r="V45" s="25">
        <v>64</v>
      </c>
      <c r="W45" s="25">
        <v>37</v>
      </c>
      <c r="X45" s="25">
        <v>85</v>
      </c>
      <c r="Y45" s="25">
        <v>85</v>
      </c>
      <c r="Z45" s="25">
        <v>92</v>
      </c>
      <c r="AA45" s="25">
        <v>88</v>
      </c>
      <c r="AB45" s="26">
        <f t="shared" si="0"/>
        <v>90</v>
      </c>
      <c r="AC45" s="26">
        <f t="shared" si="1"/>
        <v>46.5</v>
      </c>
      <c r="AD45" s="27">
        <f t="shared" si="2"/>
        <v>67.010752688172</v>
      </c>
      <c r="AE45" s="27">
        <v>68</v>
      </c>
      <c r="AF45" s="27">
        <v>26</v>
      </c>
      <c r="AG45" s="27">
        <v>2</v>
      </c>
      <c r="AH45" s="73">
        <f t="shared" si="3"/>
        <v>71.6075268817204</v>
      </c>
      <c r="AI45" s="50" t="str">
        <f>VLOOKUP(D45,[1]sheet1!$B$2:$C$666,2,0)</f>
        <v>2.159</v>
      </c>
      <c r="AJ45" s="51"/>
    </row>
    <row r="46" spans="1:37">
      <c r="A46" s="23">
        <v>43</v>
      </c>
      <c r="B46" s="23" t="s">
        <v>492</v>
      </c>
      <c r="C46" s="24" t="s">
        <v>578</v>
      </c>
      <c r="D46" s="23" t="s">
        <v>579</v>
      </c>
      <c r="E46" s="25">
        <v>81</v>
      </c>
      <c r="F46" s="25">
        <v>94</v>
      </c>
      <c r="G46" s="25">
        <v>88</v>
      </c>
      <c r="H46" s="25">
        <v>48</v>
      </c>
      <c r="I46" s="25">
        <v>75</v>
      </c>
      <c r="J46" s="25">
        <v>67</v>
      </c>
      <c r="K46" s="25">
        <v>80</v>
      </c>
      <c r="L46" s="25">
        <v>83</v>
      </c>
      <c r="M46" s="25">
        <v>52</v>
      </c>
      <c r="N46" s="25">
        <v>93</v>
      </c>
      <c r="O46" s="25">
        <v>85</v>
      </c>
      <c r="P46" s="25">
        <v>95</v>
      </c>
      <c r="Q46" s="25">
        <v>68</v>
      </c>
      <c r="R46" s="25">
        <v>0</v>
      </c>
      <c r="S46" s="25">
        <v>37</v>
      </c>
      <c r="T46" s="25">
        <v>76</v>
      </c>
      <c r="U46" s="25">
        <v>74</v>
      </c>
      <c r="V46" s="25">
        <v>66</v>
      </c>
      <c r="W46" s="25">
        <v>67</v>
      </c>
      <c r="X46" s="25">
        <v>95</v>
      </c>
      <c r="Y46" s="25">
        <v>85</v>
      </c>
      <c r="Z46" s="25">
        <v>87</v>
      </c>
      <c r="AA46" s="25">
        <v>82</v>
      </c>
      <c r="AB46" s="26">
        <f t="shared" si="0"/>
        <v>84.5</v>
      </c>
      <c r="AC46" s="26">
        <f t="shared" si="1"/>
        <v>46.5</v>
      </c>
      <c r="AD46" s="27">
        <f t="shared" si="2"/>
        <v>71.4193548387097</v>
      </c>
      <c r="AE46" s="27">
        <v>70</v>
      </c>
      <c r="AF46" s="27">
        <v>20</v>
      </c>
      <c r="AG46" s="27">
        <v>0</v>
      </c>
      <c r="AH46" s="73">
        <f t="shared" si="3"/>
        <v>71.3935483870968</v>
      </c>
      <c r="AI46" s="50" t="str">
        <f>VLOOKUP(D46,[1]sheet1!$B$2:$C$666,2,0)</f>
        <v>2.854</v>
      </c>
      <c r="AJ46" s="51"/>
    </row>
    <row r="47" spans="1:37">
      <c r="A47" s="23">
        <v>44</v>
      </c>
      <c r="B47" s="23" t="s">
        <v>495</v>
      </c>
      <c r="C47" s="24" t="s">
        <v>580</v>
      </c>
      <c r="D47" s="23" t="s">
        <v>581</v>
      </c>
      <c r="E47" s="25">
        <v>64</v>
      </c>
      <c r="F47" s="25">
        <v>76</v>
      </c>
      <c r="G47" s="25">
        <v>78</v>
      </c>
      <c r="H47" s="25">
        <v>51</v>
      </c>
      <c r="I47" s="25">
        <v>75</v>
      </c>
      <c r="J47" s="25">
        <v>64</v>
      </c>
      <c r="K47" s="25">
        <v>52</v>
      </c>
      <c r="L47" s="25">
        <v>71</v>
      </c>
      <c r="M47" s="25">
        <v>60</v>
      </c>
      <c r="N47" s="25">
        <v>81</v>
      </c>
      <c r="O47" s="25">
        <v>65</v>
      </c>
      <c r="P47" s="25">
        <v>85</v>
      </c>
      <c r="Q47" s="25">
        <v>63</v>
      </c>
      <c r="R47" s="25">
        <v>78</v>
      </c>
      <c r="S47" s="25">
        <v>74</v>
      </c>
      <c r="T47" s="25">
        <v>76</v>
      </c>
      <c r="U47" s="25">
        <v>63</v>
      </c>
      <c r="V47" s="25">
        <v>82</v>
      </c>
      <c r="W47" s="25">
        <v>71</v>
      </c>
      <c r="X47" s="25">
        <v>65</v>
      </c>
      <c r="Y47" s="25">
        <v>85</v>
      </c>
      <c r="Z47" s="25">
        <v>84</v>
      </c>
      <c r="AA47" s="25">
        <v>87</v>
      </c>
      <c r="AB47" s="26">
        <f t="shared" si="0"/>
        <v>85.5</v>
      </c>
      <c r="AC47" s="26">
        <f t="shared" si="1"/>
        <v>46.5</v>
      </c>
      <c r="AD47" s="27">
        <f t="shared" si="2"/>
        <v>69.1075268817204</v>
      </c>
      <c r="AE47" s="27">
        <v>80.5</v>
      </c>
      <c r="AF47" s="27">
        <v>31</v>
      </c>
      <c r="AG47" s="27">
        <v>0</v>
      </c>
      <c r="AH47" s="73">
        <f t="shared" si="3"/>
        <v>71.0502688172043</v>
      </c>
      <c r="AI47" s="50" t="str">
        <f>VLOOKUP(D47,[1]sheet1!$B$2:$C$666,2,0)</f>
        <v>2.078</v>
      </c>
      <c r="AJ47" s="51"/>
    </row>
    <row r="48" spans="1:37">
      <c r="A48" s="23">
        <v>45</v>
      </c>
      <c r="B48" s="23" t="s">
        <v>495</v>
      </c>
      <c r="C48" s="24" t="s">
        <v>582</v>
      </c>
      <c r="D48" s="23" t="s">
        <v>583</v>
      </c>
      <c r="E48" s="25">
        <v>63</v>
      </c>
      <c r="F48" s="25">
        <v>94</v>
      </c>
      <c r="G48" s="25">
        <v>80</v>
      </c>
      <c r="H48" s="25">
        <v>70</v>
      </c>
      <c r="I48" s="25">
        <v>85</v>
      </c>
      <c r="J48" s="25">
        <v>67</v>
      </c>
      <c r="K48" s="25">
        <v>51</v>
      </c>
      <c r="L48" s="25">
        <v>73</v>
      </c>
      <c r="M48" s="25">
        <v>64</v>
      </c>
      <c r="N48" s="25">
        <v>87</v>
      </c>
      <c r="O48" s="25">
        <v>75</v>
      </c>
      <c r="P48" s="25">
        <v>75</v>
      </c>
      <c r="Q48" s="25">
        <v>67</v>
      </c>
      <c r="R48" s="25">
        <v>80</v>
      </c>
      <c r="S48" s="25">
        <v>43</v>
      </c>
      <c r="T48" s="25">
        <v>81</v>
      </c>
      <c r="U48" s="25">
        <v>68</v>
      </c>
      <c r="V48" s="25">
        <v>84</v>
      </c>
      <c r="W48" s="25">
        <v>42</v>
      </c>
      <c r="X48" s="25">
        <v>65</v>
      </c>
      <c r="Y48" s="25">
        <v>85</v>
      </c>
      <c r="Z48" s="25">
        <v>86</v>
      </c>
      <c r="AA48" s="25">
        <v>85</v>
      </c>
      <c r="AB48" s="26">
        <f t="shared" si="0"/>
        <v>85.5</v>
      </c>
      <c r="AC48" s="26">
        <f t="shared" si="1"/>
        <v>46.5</v>
      </c>
      <c r="AD48" s="27">
        <f t="shared" si="2"/>
        <v>70.2795698924731</v>
      </c>
      <c r="AE48" s="27">
        <v>80.5</v>
      </c>
      <c r="AF48" s="27">
        <v>10</v>
      </c>
      <c r="AG48" s="27">
        <v>0</v>
      </c>
      <c r="AH48" s="73">
        <f t="shared" si="3"/>
        <v>70.8206989247312</v>
      </c>
      <c r="AI48" s="50" t="str">
        <f>VLOOKUP(D48,[1]sheet1!$B$2:$C$666,2,0)</f>
        <v>2.350</v>
      </c>
      <c r="AJ48" s="51"/>
    </row>
    <row r="49" spans="1:36">
      <c r="A49" s="23">
        <v>46</v>
      </c>
      <c r="B49" s="23" t="s">
        <v>495</v>
      </c>
      <c r="C49" s="24" t="s">
        <v>584</v>
      </c>
      <c r="D49" s="23" t="s">
        <v>585</v>
      </c>
      <c r="E49" s="25">
        <v>75</v>
      </c>
      <c r="F49" s="25">
        <v>84</v>
      </c>
      <c r="G49" s="25">
        <v>75</v>
      </c>
      <c r="H49" s="25">
        <v>62</v>
      </c>
      <c r="I49" s="25">
        <v>75</v>
      </c>
      <c r="J49" s="25">
        <v>66</v>
      </c>
      <c r="K49" s="25">
        <v>63</v>
      </c>
      <c r="L49" s="25">
        <v>71</v>
      </c>
      <c r="M49" s="25">
        <v>56</v>
      </c>
      <c r="N49" s="25">
        <v>87</v>
      </c>
      <c r="O49" s="25">
        <v>65</v>
      </c>
      <c r="P49" s="25">
        <v>85</v>
      </c>
      <c r="Q49" s="25">
        <v>63</v>
      </c>
      <c r="R49" s="25">
        <v>82</v>
      </c>
      <c r="S49" s="25">
        <v>40</v>
      </c>
      <c r="T49" s="25">
        <v>81</v>
      </c>
      <c r="U49" s="25">
        <v>66</v>
      </c>
      <c r="V49" s="25">
        <v>79</v>
      </c>
      <c r="W49" s="25">
        <v>74</v>
      </c>
      <c r="X49" s="25">
        <v>65</v>
      </c>
      <c r="Y49" s="25">
        <v>85</v>
      </c>
      <c r="Z49" s="25">
        <v>86</v>
      </c>
      <c r="AA49" s="25">
        <v>86</v>
      </c>
      <c r="AB49" s="26">
        <f t="shared" si="0"/>
        <v>86</v>
      </c>
      <c r="AC49" s="26">
        <f t="shared" si="1"/>
        <v>46.5</v>
      </c>
      <c r="AD49" s="27">
        <f t="shared" si="2"/>
        <v>70.752688172043</v>
      </c>
      <c r="AE49" s="27">
        <v>67</v>
      </c>
      <c r="AF49" s="27">
        <v>0</v>
      </c>
      <c r="AG49" s="27">
        <v>0</v>
      </c>
      <c r="AH49" s="73">
        <f t="shared" si="3"/>
        <v>70.0768817204301</v>
      </c>
      <c r="AI49" s="50" t="str">
        <f>VLOOKUP(D49,[1]sheet1!$B$2:$C$666,2,0)</f>
        <v>2.234</v>
      </c>
      <c r="AJ49" s="51"/>
    </row>
    <row r="50" spans="1:36">
      <c r="A50" s="23">
        <v>47</v>
      </c>
      <c r="B50" s="23" t="s">
        <v>495</v>
      </c>
      <c r="C50" s="24" t="s">
        <v>586</v>
      </c>
      <c r="D50" s="23" t="s">
        <v>587</v>
      </c>
      <c r="E50" s="25">
        <v>75</v>
      </c>
      <c r="F50" s="25">
        <v>85</v>
      </c>
      <c r="G50" s="25">
        <v>82</v>
      </c>
      <c r="H50" s="25">
        <v>67</v>
      </c>
      <c r="I50" s="25">
        <v>75</v>
      </c>
      <c r="J50" s="25">
        <v>69</v>
      </c>
      <c r="K50" s="25">
        <v>76</v>
      </c>
      <c r="L50" s="25">
        <v>64</v>
      </c>
      <c r="M50" s="25">
        <v>63</v>
      </c>
      <c r="N50" s="25">
        <v>90</v>
      </c>
      <c r="O50" s="25">
        <v>75</v>
      </c>
      <c r="P50" s="25">
        <v>75</v>
      </c>
      <c r="Q50" s="25">
        <v>26</v>
      </c>
      <c r="R50" s="25">
        <v>73</v>
      </c>
      <c r="S50" s="25">
        <v>42</v>
      </c>
      <c r="T50" s="25">
        <v>72</v>
      </c>
      <c r="U50" s="25">
        <v>69</v>
      </c>
      <c r="V50" s="25">
        <v>80</v>
      </c>
      <c r="W50" s="25">
        <v>69</v>
      </c>
      <c r="X50" s="25">
        <v>95</v>
      </c>
      <c r="Y50" s="25">
        <v>85</v>
      </c>
      <c r="Z50" s="25">
        <v>88</v>
      </c>
      <c r="AA50" s="25">
        <v>88</v>
      </c>
      <c r="AB50" s="26">
        <f t="shared" si="0"/>
        <v>88</v>
      </c>
      <c r="AC50" s="26">
        <f t="shared" si="1"/>
        <v>46.5</v>
      </c>
      <c r="AD50" s="27">
        <f t="shared" si="2"/>
        <v>69.8387096774194</v>
      </c>
      <c r="AE50" s="27">
        <v>66.5</v>
      </c>
      <c r="AF50" s="27">
        <v>4</v>
      </c>
      <c r="AG50" s="27">
        <v>0</v>
      </c>
      <c r="AH50" s="73">
        <f t="shared" si="3"/>
        <v>70.0120967741936</v>
      </c>
      <c r="AI50" s="50" t="str">
        <f>VLOOKUP(D50,[1]sheet1!$B$2:$C$666,2,0)</f>
        <v>2.291</v>
      </c>
      <c r="AJ50" s="51"/>
    </row>
    <row r="51" spans="1:36">
      <c r="A51" s="23">
        <v>48</v>
      </c>
      <c r="B51" s="23" t="s">
        <v>495</v>
      </c>
      <c r="C51" s="24" t="s">
        <v>588</v>
      </c>
      <c r="D51" s="23" t="s">
        <v>589</v>
      </c>
      <c r="E51" s="25">
        <v>69</v>
      </c>
      <c r="F51" s="25">
        <v>72</v>
      </c>
      <c r="G51" s="25">
        <v>79</v>
      </c>
      <c r="H51" s="25">
        <v>62</v>
      </c>
      <c r="I51" s="25">
        <v>75</v>
      </c>
      <c r="J51" s="25">
        <v>63</v>
      </c>
      <c r="K51" s="25">
        <v>65</v>
      </c>
      <c r="L51" s="25">
        <v>75</v>
      </c>
      <c r="M51" s="25">
        <v>64</v>
      </c>
      <c r="N51" s="25">
        <v>83</v>
      </c>
      <c r="O51" s="25">
        <v>75</v>
      </c>
      <c r="P51" s="25">
        <v>85</v>
      </c>
      <c r="Q51" s="25">
        <v>28</v>
      </c>
      <c r="R51" s="25">
        <v>88</v>
      </c>
      <c r="S51" s="25">
        <v>37</v>
      </c>
      <c r="T51" s="25">
        <v>70</v>
      </c>
      <c r="U51" s="25">
        <v>66</v>
      </c>
      <c r="V51" s="25">
        <v>81</v>
      </c>
      <c r="W51" s="25">
        <v>73</v>
      </c>
      <c r="X51" s="25">
        <v>85</v>
      </c>
      <c r="Y51" s="25">
        <v>95</v>
      </c>
      <c r="Z51" s="25">
        <v>85</v>
      </c>
      <c r="AA51" s="25">
        <v>88</v>
      </c>
      <c r="AB51" s="26">
        <f t="shared" si="0"/>
        <v>86.5</v>
      </c>
      <c r="AC51" s="26">
        <f t="shared" si="1"/>
        <v>46.5</v>
      </c>
      <c r="AD51" s="27">
        <f t="shared" si="2"/>
        <v>68.5806451612903</v>
      </c>
      <c r="AE51" s="27">
        <v>80.5</v>
      </c>
      <c r="AF51" s="27">
        <v>10</v>
      </c>
      <c r="AG51" s="27">
        <v>0</v>
      </c>
      <c r="AH51" s="73">
        <f t="shared" si="3"/>
        <v>69.8314516129032</v>
      </c>
      <c r="AI51" s="50" t="str">
        <f>VLOOKUP(D51,[1]sheet1!$B$2:$C$666,2,0)</f>
        <v>2.440</v>
      </c>
      <c r="AJ51" s="51"/>
    </row>
    <row r="52" spans="1:36">
      <c r="A52" s="23">
        <v>49</v>
      </c>
      <c r="B52" s="23" t="s">
        <v>495</v>
      </c>
      <c r="C52" s="24" t="s">
        <v>590</v>
      </c>
      <c r="D52" s="23" t="s">
        <v>591</v>
      </c>
      <c r="E52" s="25">
        <v>65</v>
      </c>
      <c r="F52" s="25">
        <v>74</v>
      </c>
      <c r="G52" s="25">
        <v>75</v>
      </c>
      <c r="H52" s="25">
        <v>68</v>
      </c>
      <c r="I52" s="25">
        <v>75</v>
      </c>
      <c r="J52" s="25">
        <v>65</v>
      </c>
      <c r="K52" s="25">
        <v>81</v>
      </c>
      <c r="L52" s="25">
        <v>69</v>
      </c>
      <c r="M52" s="25">
        <v>53</v>
      </c>
      <c r="N52" s="25">
        <v>83</v>
      </c>
      <c r="O52" s="25">
        <v>75</v>
      </c>
      <c r="P52" s="25">
        <v>85</v>
      </c>
      <c r="Q52" s="25">
        <v>69</v>
      </c>
      <c r="R52" s="25">
        <v>67</v>
      </c>
      <c r="S52" s="25">
        <v>81</v>
      </c>
      <c r="T52" s="25">
        <v>70</v>
      </c>
      <c r="U52" s="25">
        <v>39</v>
      </c>
      <c r="V52" s="25">
        <v>67</v>
      </c>
      <c r="W52" s="25">
        <v>65</v>
      </c>
      <c r="X52" s="25">
        <v>65</v>
      </c>
      <c r="Y52" s="25">
        <v>85</v>
      </c>
      <c r="Z52" s="25">
        <v>86</v>
      </c>
      <c r="AA52" s="25">
        <v>83</v>
      </c>
      <c r="AB52" s="26">
        <f t="shared" si="0"/>
        <v>84.5</v>
      </c>
      <c r="AC52" s="26">
        <f t="shared" si="1"/>
        <v>46.5</v>
      </c>
      <c r="AD52" s="27">
        <f t="shared" si="2"/>
        <v>68.9032258064516</v>
      </c>
      <c r="AE52" s="27">
        <v>88</v>
      </c>
      <c r="AF52" s="27">
        <v>4</v>
      </c>
      <c r="AG52" s="27">
        <v>0</v>
      </c>
      <c r="AH52" s="73">
        <f t="shared" si="3"/>
        <v>69.7322580645161</v>
      </c>
      <c r="AI52" s="50" t="str">
        <f>VLOOKUP(D52,[1]sheet1!$B$2:$C$666,2,0)</f>
        <v>1.887</v>
      </c>
      <c r="AJ52" s="51"/>
    </row>
    <row r="53" spans="1:36">
      <c r="A53" s="23">
        <v>50</v>
      </c>
      <c r="B53" s="23" t="s">
        <v>495</v>
      </c>
      <c r="C53" s="24" t="s">
        <v>592</v>
      </c>
      <c r="D53" s="23" t="s">
        <v>593</v>
      </c>
      <c r="E53" s="25">
        <v>69</v>
      </c>
      <c r="F53" s="25">
        <v>85</v>
      </c>
      <c r="G53" s="25">
        <v>75</v>
      </c>
      <c r="H53" s="25">
        <v>62</v>
      </c>
      <c r="I53" s="25">
        <v>75</v>
      </c>
      <c r="J53" s="25">
        <v>77</v>
      </c>
      <c r="K53" s="25">
        <v>71</v>
      </c>
      <c r="L53" s="25">
        <v>74</v>
      </c>
      <c r="M53" s="25">
        <v>56</v>
      </c>
      <c r="N53" s="25">
        <v>87</v>
      </c>
      <c r="O53" s="25">
        <v>75</v>
      </c>
      <c r="P53" s="25">
        <v>85</v>
      </c>
      <c r="Q53" s="25">
        <v>37</v>
      </c>
      <c r="R53" s="25">
        <v>79</v>
      </c>
      <c r="S53" s="25">
        <v>35</v>
      </c>
      <c r="T53" s="25">
        <v>78</v>
      </c>
      <c r="U53" s="25">
        <v>67</v>
      </c>
      <c r="V53" s="25">
        <v>74</v>
      </c>
      <c r="W53" s="25">
        <v>67</v>
      </c>
      <c r="X53" s="25">
        <v>85</v>
      </c>
      <c r="Y53" s="25">
        <v>75</v>
      </c>
      <c r="Z53" s="25">
        <v>85</v>
      </c>
      <c r="AA53" s="25">
        <v>88</v>
      </c>
      <c r="AB53" s="26">
        <f t="shared" si="0"/>
        <v>86.5</v>
      </c>
      <c r="AC53" s="26">
        <f t="shared" si="1"/>
        <v>46.5</v>
      </c>
      <c r="AD53" s="27">
        <f t="shared" si="2"/>
        <v>69.1182795698925</v>
      </c>
      <c r="AE53" s="27">
        <v>70.5</v>
      </c>
      <c r="AF53" s="27">
        <v>0</v>
      </c>
      <c r="AG53" s="27">
        <v>0</v>
      </c>
      <c r="AH53" s="73">
        <f t="shared" si="3"/>
        <v>69.2077956989247</v>
      </c>
      <c r="AI53" s="50" t="str">
        <f>VLOOKUP(D53,[1]sheet1!$B$2:$C$666,2,0)</f>
        <v>2.315</v>
      </c>
      <c r="AJ53" s="51"/>
    </row>
    <row r="54" spans="1:36">
      <c r="A54" s="23">
        <v>51</v>
      </c>
      <c r="B54" s="23" t="s">
        <v>492</v>
      </c>
      <c r="C54" s="24" t="s">
        <v>594</v>
      </c>
      <c r="D54" s="23" t="s">
        <v>595</v>
      </c>
      <c r="E54" s="25">
        <v>73</v>
      </c>
      <c r="F54" s="25">
        <v>81</v>
      </c>
      <c r="G54" s="25">
        <v>81</v>
      </c>
      <c r="H54" s="25">
        <v>62</v>
      </c>
      <c r="I54" s="25">
        <v>75</v>
      </c>
      <c r="J54" s="25">
        <v>76</v>
      </c>
      <c r="K54" s="25">
        <v>71</v>
      </c>
      <c r="L54" s="25">
        <v>75</v>
      </c>
      <c r="M54" s="25">
        <v>55</v>
      </c>
      <c r="N54" s="25">
        <v>76</v>
      </c>
      <c r="O54" s="25">
        <v>75</v>
      </c>
      <c r="P54" s="25">
        <v>95</v>
      </c>
      <c r="Q54" s="25">
        <v>29</v>
      </c>
      <c r="R54" s="25">
        <v>75</v>
      </c>
      <c r="S54" s="25">
        <v>74</v>
      </c>
      <c r="T54" s="25">
        <v>77</v>
      </c>
      <c r="U54" s="25">
        <v>41</v>
      </c>
      <c r="V54" s="25">
        <v>82</v>
      </c>
      <c r="W54" s="25">
        <v>24</v>
      </c>
      <c r="X54" s="25">
        <v>95</v>
      </c>
      <c r="Y54" s="25">
        <v>95</v>
      </c>
      <c r="Z54" s="25">
        <v>87</v>
      </c>
      <c r="AA54" s="25">
        <v>88</v>
      </c>
      <c r="AB54" s="26">
        <f t="shared" si="0"/>
        <v>87.5</v>
      </c>
      <c r="AC54" s="26">
        <f t="shared" si="1"/>
        <v>46.5</v>
      </c>
      <c r="AD54" s="27">
        <f t="shared" si="2"/>
        <v>67.0860215053764</v>
      </c>
      <c r="AE54" s="27">
        <v>80.5</v>
      </c>
      <c r="AF54" s="27">
        <v>7</v>
      </c>
      <c r="AG54" s="27">
        <v>0</v>
      </c>
      <c r="AH54" s="73">
        <f t="shared" si="3"/>
        <v>68.8352150537634</v>
      </c>
      <c r="AI54" s="50" t="str">
        <f>VLOOKUP(D54,[1]sheet1!$B$2:$C$666,2,0)</f>
        <v>2.090</v>
      </c>
      <c r="AJ54" s="51"/>
    </row>
    <row r="55" spans="1:36">
      <c r="A55" s="23">
        <v>52</v>
      </c>
      <c r="B55" s="23" t="s">
        <v>492</v>
      </c>
      <c r="C55" s="24" t="s">
        <v>596</v>
      </c>
      <c r="D55" s="23" t="s">
        <v>597</v>
      </c>
      <c r="E55" s="25">
        <v>78</v>
      </c>
      <c r="F55" s="25">
        <v>77</v>
      </c>
      <c r="G55" s="25">
        <v>66</v>
      </c>
      <c r="H55" s="25">
        <v>60</v>
      </c>
      <c r="I55" s="25">
        <v>75</v>
      </c>
      <c r="J55" s="25">
        <v>80</v>
      </c>
      <c r="K55" s="25">
        <v>70</v>
      </c>
      <c r="L55" s="25">
        <v>72</v>
      </c>
      <c r="M55" s="25">
        <v>55</v>
      </c>
      <c r="N55" s="25">
        <v>79</v>
      </c>
      <c r="O55" s="25"/>
      <c r="P55" s="25">
        <v>85</v>
      </c>
      <c r="Q55" s="25">
        <v>70</v>
      </c>
      <c r="R55" s="25">
        <v>87</v>
      </c>
      <c r="S55" s="25">
        <v>65</v>
      </c>
      <c r="T55" s="25">
        <v>86</v>
      </c>
      <c r="U55" s="25">
        <v>75</v>
      </c>
      <c r="V55" s="25"/>
      <c r="W55" s="25">
        <v>68</v>
      </c>
      <c r="X55" s="25">
        <v>95</v>
      </c>
      <c r="Y55" s="25">
        <v>85</v>
      </c>
      <c r="Z55" s="25">
        <v>83</v>
      </c>
      <c r="AA55" s="25">
        <v>88</v>
      </c>
      <c r="AB55" s="26">
        <f t="shared" si="0"/>
        <v>85.5</v>
      </c>
      <c r="AC55" s="26">
        <f t="shared" si="1"/>
        <v>46.5</v>
      </c>
      <c r="AD55" s="27">
        <f t="shared" si="2"/>
        <v>68.3118279569892</v>
      </c>
      <c r="AE55" s="27">
        <v>76</v>
      </c>
      <c r="AF55" s="27">
        <v>0</v>
      </c>
      <c r="AG55" s="27">
        <v>0</v>
      </c>
      <c r="AH55" s="73">
        <f t="shared" si="3"/>
        <v>68.7182795698925</v>
      </c>
      <c r="AI55" s="50" t="str">
        <f>VLOOKUP(D55,[1]sheet1!$B$2:$C$666,2,0)</f>
        <v>2.227</v>
      </c>
      <c r="AJ55" s="51"/>
    </row>
    <row r="56" spans="1:36">
      <c r="A56" s="23">
        <v>53</v>
      </c>
      <c r="B56" s="23" t="s">
        <v>495</v>
      </c>
      <c r="C56" s="24" t="s">
        <v>598</v>
      </c>
      <c r="D56" s="23" t="s">
        <v>599</v>
      </c>
      <c r="E56" s="25">
        <v>77</v>
      </c>
      <c r="F56" s="25">
        <v>78</v>
      </c>
      <c r="G56" s="25">
        <v>76</v>
      </c>
      <c r="H56" s="25">
        <v>53</v>
      </c>
      <c r="I56" s="25">
        <v>75</v>
      </c>
      <c r="J56" s="25">
        <v>61</v>
      </c>
      <c r="K56" s="25">
        <v>67</v>
      </c>
      <c r="L56" s="25">
        <v>74</v>
      </c>
      <c r="M56" s="25">
        <v>47</v>
      </c>
      <c r="N56" s="25">
        <v>85</v>
      </c>
      <c r="O56" s="25">
        <v>75</v>
      </c>
      <c r="P56" s="25">
        <v>85</v>
      </c>
      <c r="Q56" s="25">
        <v>34</v>
      </c>
      <c r="R56" s="25">
        <v>74</v>
      </c>
      <c r="S56" s="25">
        <v>40</v>
      </c>
      <c r="T56" s="25">
        <v>73</v>
      </c>
      <c r="U56" s="25">
        <v>68</v>
      </c>
      <c r="V56" s="25">
        <v>68</v>
      </c>
      <c r="W56" s="25">
        <v>67</v>
      </c>
      <c r="X56" s="25">
        <v>85</v>
      </c>
      <c r="Y56" s="25">
        <v>85</v>
      </c>
      <c r="Z56" s="25">
        <v>85</v>
      </c>
      <c r="AA56" s="25">
        <v>92</v>
      </c>
      <c r="AB56" s="26">
        <f t="shared" si="0"/>
        <v>88.5</v>
      </c>
      <c r="AC56" s="26">
        <f t="shared" si="1"/>
        <v>46.5</v>
      </c>
      <c r="AD56" s="27">
        <f t="shared" si="2"/>
        <v>67.1290322580645</v>
      </c>
      <c r="AE56" s="27">
        <v>68</v>
      </c>
      <c r="AF56" s="27">
        <v>2</v>
      </c>
      <c r="AG56" s="27">
        <v>0.5</v>
      </c>
      <c r="AH56" s="73">
        <f t="shared" si="3"/>
        <v>68.6903225806452</v>
      </c>
      <c r="AI56" s="50" t="str">
        <f>VLOOKUP(D56,[1]sheet1!$B$2:$C$666,2,0)</f>
        <v>2.006</v>
      </c>
      <c r="AJ56" s="51"/>
    </row>
    <row r="57" spans="1:36">
      <c r="A57" s="23">
        <v>54</v>
      </c>
      <c r="B57" s="23" t="s">
        <v>495</v>
      </c>
      <c r="C57" s="24" t="s">
        <v>600</v>
      </c>
      <c r="D57" s="23" t="s">
        <v>601</v>
      </c>
      <c r="E57" s="25">
        <v>69</v>
      </c>
      <c r="F57" s="25">
        <v>70</v>
      </c>
      <c r="G57" s="25">
        <v>63</v>
      </c>
      <c r="H57" s="25">
        <v>66</v>
      </c>
      <c r="I57" s="25">
        <v>75</v>
      </c>
      <c r="J57" s="25">
        <v>62</v>
      </c>
      <c r="K57" s="25">
        <v>45</v>
      </c>
      <c r="L57" s="25">
        <v>77</v>
      </c>
      <c r="M57" s="25">
        <v>45</v>
      </c>
      <c r="N57" s="25">
        <v>86</v>
      </c>
      <c r="O57" s="25">
        <v>75</v>
      </c>
      <c r="P57" s="25">
        <v>85</v>
      </c>
      <c r="Q57" s="25">
        <v>63</v>
      </c>
      <c r="R57" s="25">
        <v>70</v>
      </c>
      <c r="S57" s="25">
        <v>72</v>
      </c>
      <c r="T57" s="25">
        <v>72</v>
      </c>
      <c r="U57" s="25">
        <v>38</v>
      </c>
      <c r="V57" s="25">
        <v>78</v>
      </c>
      <c r="W57" s="25">
        <v>42</v>
      </c>
      <c r="X57" s="25">
        <v>85</v>
      </c>
      <c r="Y57" s="25">
        <v>85</v>
      </c>
      <c r="Z57" s="25">
        <v>83</v>
      </c>
      <c r="AA57" s="25">
        <v>83</v>
      </c>
      <c r="AB57" s="26">
        <f t="shared" si="0"/>
        <v>83</v>
      </c>
      <c r="AC57" s="26">
        <f t="shared" si="1"/>
        <v>46.5</v>
      </c>
      <c r="AD57" s="27">
        <f t="shared" si="2"/>
        <v>66.247311827957</v>
      </c>
      <c r="AE57" s="27">
        <v>91.5</v>
      </c>
      <c r="AF57" s="27">
        <v>0</v>
      </c>
      <c r="AG57" s="27">
        <v>0</v>
      </c>
      <c r="AH57" s="73">
        <f t="shared" si="3"/>
        <v>67.5481182795699</v>
      </c>
      <c r="AI57" s="50" t="str">
        <f>VLOOKUP(D57,[1]sheet1!$B$2:$C$666,2,0)</f>
        <v>2.002</v>
      </c>
      <c r="AJ57" s="51"/>
    </row>
    <row r="58" spans="1:36">
      <c r="A58" s="23">
        <v>55</v>
      </c>
      <c r="B58" s="23" t="s">
        <v>495</v>
      </c>
      <c r="C58" s="24" t="s">
        <v>602</v>
      </c>
      <c r="D58" s="23" t="s">
        <v>603</v>
      </c>
      <c r="E58" s="25">
        <v>60</v>
      </c>
      <c r="F58" s="25">
        <v>75</v>
      </c>
      <c r="G58" s="25">
        <v>81</v>
      </c>
      <c r="H58" s="25">
        <v>61</v>
      </c>
      <c r="I58" s="25">
        <v>85</v>
      </c>
      <c r="J58" s="25">
        <v>63</v>
      </c>
      <c r="K58" s="25">
        <v>49</v>
      </c>
      <c r="L58" s="25">
        <v>72</v>
      </c>
      <c r="M58" s="25">
        <v>44</v>
      </c>
      <c r="N58" s="25">
        <v>89</v>
      </c>
      <c r="O58" s="25">
        <v>75</v>
      </c>
      <c r="P58" s="25">
        <v>85</v>
      </c>
      <c r="Q58" s="25">
        <v>33</v>
      </c>
      <c r="R58" s="25">
        <v>82</v>
      </c>
      <c r="S58" s="25">
        <v>25</v>
      </c>
      <c r="T58" s="25">
        <v>82</v>
      </c>
      <c r="U58" s="25">
        <v>66</v>
      </c>
      <c r="V58" s="25">
        <v>67</v>
      </c>
      <c r="W58" s="25">
        <v>34</v>
      </c>
      <c r="X58" s="25">
        <v>65</v>
      </c>
      <c r="Y58" s="25">
        <v>95</v>
      </c>
      <c r="Z58" s="25">
        <v>89</v>
      </c>
      <c r="AA58" s="25">
        <v>88</v>
      </c>
      <c r="AB58" s="26">
        <f t="shared" si="0"/>
        <v>88.5</v>
      </c>
      <c r="AC58" s="26">
        <f t="shared" si="1"/>
        <v>46.5</v>
      </c>
      <c r="AD58" s="27">
        <f t="shared" si="2"/>
        <v>63.7096774193548</v>
      </c>
      <c r="AE58" s="27">
        <v>82</v>
      </c>
      <c r="AF58" s="27">
        <v>4</v>
      </c>
      <c r="AG58" s="27">
        <v>0</v>
      </c>
      <c r="AH58" s="73">
        <f t="shared" si="3"/>
        <v>66.5967741935484</v>
      </c>
      <c r="AI58" s="50" t="str">
        <f>VLOOKUP(D58,[1]sheet1!$B$2:$C$666,2,0)</f>
        <v>1.968</v>
      </c>
      <c r="AJ58" s="51"/>
    </row>
    <row r="59" spans="1:36">
      <c r="A59" s="23">
        <v>56</v>
      </c>
      <c r="B59" s="23" t="s">
        <v>495</v>
      </c>
      <c r="C59" s="24" t="s">
        <v>604</v>
      </c>
      <c r="D59" s="23" t="s">
        <v>605</v>
      </c>
      <c r="E59" s="25">
        <v>77</v>
      </c>
      <c r="F59" s="25">
        <v>84</v>
      </c>
      <c r="G59" s="25">
        <v>78</v>
      </c>
      <c r="H59" s="25">
        <v>52</v>
      </c>
      <c r="I59" s="25">
        <v>75</v>
      </c>
      <c r="J59" s="25">
        <v>71</v>
      </c>
      <c r="K59" s="25">
        <v>47</v>
      </c>
      <c r="L59" s="25">
        <v>68</v>
      </c>
      <c r="M59" s="25">
        <v>47</v>
      </c>
      <c r="N59" s="25">
        <v>84</v>
      </c>
      <c r="O59" s="25">
        <v>75</v>
      </c>
      <c r="P59" s="25">
        <v>75</v>
      </c>
      <c r="Q59" s="25">
        <v>27</v>
      </c>
      <c r="R59" s="25">
        <v>76</v>
      </c>
      <c r="S59" s="25">
        <v>68</v>
      </c>
      <c r="T59" s="25">
        <v>72</v>
      </c>
      <c r="U59" s="25">
        <v>73</v>
      </c>
      <c r="V59" s="25">
        <v>86</v>
      </c>
      <c r="W59" s="25">
        <v>34</v>
      </c>
      <c r="X59" s="25">
        <v>65</v>
      </c>
      <c r="Y59" s="25">
        <v>75</v>
      </c>
      <c r="Z59" s="25">
        <v>86</v>
      </c>
      <c r="AA59" s="25">
        <v>85</v>
      </c>
      <c r="AB59" s="26">
        <f t="shared" si="0"/>
        <v>85.5</v>
      </c>
      <c r="AC59" s="26">
        <f t="shared" si="1"/>
        <v>46.5</v>
      </c>
      <c r="AD59" s="27">
        <f t="shared" si="2"/>
        <v>64.7634408602151</v>
      </c>
      <c r="AE59" s="27">
        <v>62.5</v>
      </c>
      <c r="AF59" s="27">
        <v>8</v>
      </c>
      <c r="AG59" s="27">
        <v>0</v>
      </c>
      <c r="AH59" s="73">
        <f t="shared" si="3"/>
        <v>65.9594086021505</v>
      </c>
      <c r="AI59" s="50" t="str">
        <f>VLOOKUP(D59,[1]sheet1!$B$2:$C$666,2,0)</f>
        <v>1.802</v>
      </c>
      <c r="AJ59" s="51"/>
    </row>
    <row r="60" spans="1:36">
      <c r="A60" s="23">
        <v>57</v>
      </c>
      <c r="B60" s="23" t="s">
        <v>492</v>
      </c>
      <c r="C60" s="24" t="s">
        <v>606</v>
      </c>
      <c r="D60" s="23" t="s">
        <v>607</v>
      </c>
      <c r="E60" s="25">
        <v>78</v>
      </c>
      <c r="F60" s="25">
        <v>76</v>
      </c>
      <c r="G60" s="25">
        <v>76</v>
      </c>
      <c r="H60" s="25">
        <v>54</v>
      </c>
      <c r="I60" s="25">
        <v>75</v>
      </c>
      <c r="J60" s="25">
        <v>66</v>
      </c>
      <c r="K60" s="25">
        <v>48</v>
      </c>
      <c r="L60" s="25">
        <v>75</v>
      </c>
      <c r="M60" s="25">
        <v>43</v>
      </c>
      <c r="N60" s="25">
        <v>85</v>
      </c>
      <c r="O60" s="25">
        <v>85</v>
      </c>
      <c r="P60" s="25">
        <v>85</v>
      </c>
      <c r="Q60" s="25">
        <v>28</v>
      </c>
      <c r="R60" s="25">
        <v>85</v>
      </c>
      <c r="S60" s="25">
        <v>35</v>
      </c>
      <c r="T60" s="25">
        <v>74</v>
      </c>
      <c r="U60" s="25">
        <v>74</v>
      </c>
      <c r="V60" s="25">
        <v>66</v>
      </c>
      <c r="W60" s="25">
        <v>17</v>
      </c>
      <c r="X60" s="25">
        <v>95</v>
      </c>
      <c r="Y60" s="25">
        <v>85</v>
      </c>
      <c r="Z60" s="25">
        <v>86</v>
      </c>
      <c r="AA60" s="25">
        <v>88</v>
      </c>
      <c r="AB60" s="26">
        <f t="shared" si="0"/>
        <v>87</v>
      </c>
      <c r="AC60" s="26">
        <f t="shared" si="1"/>
        <v>46.5</v>
      </c>
      <c r="AD60" s="27">
        <f t="shared" si="2"/>
        <v>64.1397849462366</v>
      </c>
      <c r="AE60" s="27">
        <v>72.5</v>
      </c>
      <c r="AF60" s="27">
        <v>0</v>
      </c>
      <c r="AG60" s="27">
        <v>0</v>
      </c>
      <c r="AH60" s="73">
        <f t="shared" si="3"/>
        <v>65.9228494623656</v>
      </c>
      <c r="AI60" s="50" t="str">
        <f>VLOOKUP(D60,[1]sheet1!$B$2:$C$666,2,0)</f>
        <v>1.705</v>
      </c>
      <c r="AJ60" s="51"/>
    </row>
    <row r="61" spans="1:36">
      <c r="A61" s="23">
        <v>58</v>
      </c>
      <c r="B61" s="23" t="s">
        <v>495</v>
      </c>
      <c r="C61" s="24" t="s">
        <v>608</v>
      </c>
      <c r="D61" s="23" t="s">
        <v>609</v>
      </c>
      <c r="E61" s="25">
        <v>68</v>
      </c>
      <c r="F61" s="25">
        <v>79</v>
      </c>
      <c r="G61" s="25">
        <v>62</v>
      </c>
      <c r="H61" s="25">
        <v>66</v>
      </c>
      <c r="I61" s="25">
        <v>75</v>
      </c>
      <c r="J61" s="25">
        <v>68</v>
      </c>
      <c r="K61" s="25">
        <v>43</v>
      </c>
      <c r="L61" s="25">
        <v>66</v>
      </c>
      <c r="M61" s="25">
        <v>45</v>
      </c>
      <c r="N61" s="25">
        <v>85</v>
      </c>
      <c r="O61" s="25">
        <v>50</v>
      </c>
      <c r="P61" s="25">
        <v>85</v>
      </c>
      <c r="Q61" s="25">
        <v>62</v>
      </c>
      <c r="R61" s="25">
        <v>64</v>
      </c>
      <c r="S61" s="25">
        <v>64</v>
      </c>
      <c r="T61" s="25">
        <v>73</v>
      </c>
      <c r="U61" s="25">
        <v>64</v>
      </c>
      <c r="V61" s="25">
        <v>70</v>
      </c>
      <c r="W61" s="25">
        <v>77</v>
      </c>
      <c r="X61" s="25">
        <v>65</v>
      </c>
      <c r="Y61" s="25">
        <v>85</v>
      </c>
      <c r="Z61" s="25">
        <v>84</v>
      </c>
      <c r="AA61" s="25">
        <v>85</v>
      </c>
      <c r="AB61" s="26">
        <f t="shared" si="0"/>
        <v>84.5</v>
      </c>
      <c r="AC61" s="26">
        <f t="shared" si="1"/>
        <v>46.5</v>
      </c>
      <c r="AD61" s="27">
        <f t="shared" si="2"/>
        <v>67.3225806451613</v>
      </c>
      <c r="AE61" s="27">
        <v>21</v>
      </c>
      <c r="AF61" s="27">
        <v>0</v>
      </c>
      <c r="AG61" s="27">
        <v>0</v>
      </c>
      <c r="AH61" s="73">
        <f t="shared" si="3"/>
        <v>65.0758064516129</v>
      </c>
      <c r="AI61" s="50" t="str">
        <f>VLOOKUP(D61,[1]sheet1!$B$2:$C$666,2,0)</f>
        <v>1.865</v>
      </c>
      <c r="AJ61" s="51"/>
    </row>
    <row r="62" spans="1:36">
      <c r="A62" s="23">
        <v>59</v>
      </c>
      <c r="B62" s="23" t="s">
        <v>492</v>
      </c>
      <c r="C62" s="24" t="s">
        <v>610</v>
      </c>
      <c r="D62" s="23" t="s">
        <v>611</v>
      </c>
      <c r="E62" s="25">
        <v>74</v>
      </c>
      <c r="F62" s="25">
        <v>66</v>
      </c>
      <c r="G62" s="25">
        <v>77</v>
      </c>
      <c r="H62" s="25">
        <v>52</v>
      </c>
      <c r="I62" s="25">
        <v>75</v>
      </c>
      <c r="J62" s="25">
        <v>66</v>
      </c>
      <c r="K62" s="25">
        <v>66</v>
      </c>
      <c r="L62" s="25">
        <v>76</v>
      </c>
      <c r="M62" s="25">
        <v>42</v>
      </c>
      <c r="N62" s="25">
        <v>87</v>
      </c>
      <c r="O62" s="25">
        <v>75</v>
      </c>
      <c r="P62" s="25">
        <v>85</v>
      </c>
      <c r="Q62" s="25">
        <v>34</v>
      </c>
      <c r="R62" s="25">
        <v>76</v>
      </c>
      <c r="S62" s="25">
        <v>34</v>
      </c>
      <c r="T62" s="25">
        <v>68</v>
      </c>
      <c r="U62" s="25">
        <v>63</v>
      </c>
      <c r="V62" s="25">
        <v>67</v>
      </c>
      <c r="W62" s="25">
        <v>31</v>
      </c>
      <c r="X62" s="25">
        <v>95</v>
      </c>
      <c r="Y62" s="25">
        <v>85</v>
      </c>
      <c r="Z62" s="25">
        <v>85</v>
      </c>
      <c r="AA62" s="25">
        <v>85</v>
      </c>
      <c r="AB62" s="26">
        <f t="shared" si="0"/>
        <v>85</v>
      </c>
      <c r="AC62" s="26">
        <f t="shared" si="1"/>
        <v>46.5</v>
      </c>
      <c r="AD62" s="27">
        <f t="shared" si="2"/>
        <v>63.6774193548387</v>
      </c>
      <c r="AE62" s="27">
        <v>51.5</v>
      </c>
      <c r="AF62" s="27">
        <v>0</v>
      </c>
      <c r="AG62" s="27">
        <v>0</v>
      </c>
      <c r="AH62" s="73">
        <f t="shared" si="3"/>
        <v>64.1491935483871</v>
      </c>
      <c r="AI62" s="50" t="str">
        <f>VLOOKUP(D62,[1]sheet1!$B$2:$C$666,2,0)</f>
        <v>1.711</v>
      </c>
      <c r="AJ62" s="51"/>
    </row>
    <row r="63" spans="1:36">
      <c r="A63" s="23">
        <v>60</v>
      </c>
      <c r="B63" s="23" t="s">
        <v>492</v>
      </c>
      <c r="C63" s="24" t="s">
        <v>612</v>
      </c>
      <c r="D63" s="23" t="s">
        <v>613</v>
      </c>
      <c r="E63" s="25">
        <v>77</v>
      </c>
      <c r="F63" s="25">
        <v>76</v>
      </c>
      <c r="G63" s="25">
        <v>76</v>
      </c>
      <c r="H63" s="25">
        <v>36</v>
      </c>
      <c r="I63" s="25">
        <v>65</v>
      </c>
      <c r="J63" s="25">
        <v>68</v>
      </c>
      <c r="K63" s="25">
        <v>43</v>
      </c>
      <c r="L63" s="25">
        <v>71</v>
      </c>
      <c r="M63" s="25">
        <v>45</v>
      </c>
      <c r="N63" s="25">
        <v>77</v>
      </c>
      <c r="O63" s="25">
        <v>65</v>
      </c>
      <c r="P63" s="25">
        <v>85</v>
      </c>
      <c r="Q63" s="25">
        <v>12</v>
      </c>
      <c r="R63" s="25">
        <v>83</v>
      </c>
      <c r="S63" s="25">
        <v>63</v>
      </c>
      <c r="T63" s="25">
        <v>68</v>
      </c>
      <c r="U63" s="25">
        <v>61</v>
      </c>
      <c r="V63" s="25">
        <v>72</v>
      </c>
      <c r="W63" s="25">
        <v>32</v>
      </c>
      <c r="X63" s="25">
        <v>85</v>
      </c>
      <c r="Y63" s="25">
        <v>85</v>
      </c>
      <c r="Z63" s="25">
        <v>83</v>
      </c>
      <c r="AA63" s="25">
        <v>82</v>
      </c>
      <c r="AB63" s="26">
        <f t="shared" si="0"/>
        <v>82.5</v>
      </c>
      <c r="AC63" s="26">
        <f t="shared" si="1"/>
        <v>46.5</v>
      </c>
      <c r="AD63" s="27">
        <f t="shared" si="2"/>
        <v>60.505376344086</v>
      </c>
      <c r="AE63" s="27">
        <v>58.5</v>
      </c>
      <c r="AF63" s="27">
        <v>3</v>
      </c>
      <c r="AG63" s="27">
        <v>0</v>
      </c>
      <c r="AH63" s="73">
        <f t="shared" si="3"/>
        <v>61.9287634408602</v>
      </c>
      <c r="AI63" s="50" t="str">
        <f>VLOOKUP(D63,[1]sheet1!$B$2:$C$666,2,0)</f>
        <v>1.570</v>
      </c>
      <c r="AJ63" s="51"/>
    </row>
    <row r="64" spans="1:36">
      <c r="A64" s="23">
        <v>61</v>
      </c>
      <c r="B64" s="23" t="s">
        <v>495</v>
      </c>
      <c r="C64" s="24" t="s">
        <v>614</v>
      </c>
      <c r="D64" s="23" t="s">
        <v>615</v>
      </c>
      <c r="E64" s="25">
        <v>77</v>
      </c>
      <c r="F64" s="25">
        <v>87</v>
      </c>
      <c r="G64" s="25">
        <v>81</v>
      </c>
      <c r="H64" s="25">
        <v>65</v>
      </c>
      <c r="I64" s="25">
        <v>75</v>
      </c>
      <c r="J64" s="25">
        <v>68</v>
      </c>
      <c r="K64" s="25">
        <v>78</v>
      </c>
      <c r="L64" s="25">
        <v>71</v>
      </c>
      <c r="M64" s="25">
        <v>61</v>
      </c>
      <c r="N64" s="25">
        <v>81</v>
      </c>
      <c r="O64" s="25">
        <v>65</v>
      </c>
      <c r="P64" s="25">
        <v>75</v>
      </c>
      <c r="Q64" s="25">
        <v>0</v>
      </c>
      <c r="R64" s="25">
        <v>79</v>
      </c>
      <c r="S64" s="25">
        <v>0</v>
      </c>
      <c r="T64" s="25">
        <v>69</v>
      </c>
      <c r="U64" s="25">
        <v>0</v>
      </c>
      <c r="V64" s="25">
        <v>72</v>
      </c>
      <c r="W64" s="25">
        <v>0</v>
      </c>
      <c r="X64" s="25">
        <v>65</v>
      </c>
      <c r="Y64" s="25">
        <v>85</v>
      </c>
      <c r="Z64" s="25">
        <v>87</v>
      </c>
      <c r="AA64" s="25">
        <v>88</v>
      </c>
      <c r="AB64" s="26">
        <f t="shared" si="0"/>
        <v>87.5</v>
      </c>
      <c r="AC64" s="26">
        <f t="shared" si="1"/>
        <v>46.5</v>
      </c>
      <c r="AD64" s="27">
        <f t="shared" si="2"/>
        <v>55.010752688172</v>
      </c>
      <c r="AE64" s="27">
        <v>65</v>
      </c>
      <c r="AF64" s="27">
        <v>0</v>
      </c>
      <c r="AG64" s="27">
        <v>0</v>
      </c>
      <c r="AH64" s="73">
        <f t="shared" si="3"/>
        <v>59.2575268817204</v>
      </c>
      <c r="AI64" s="50" t="str">
        <f>VLOOKUP(D64,[1]sheet1!$B$2:$C$666,2,0)</f>
        <v>2.135</v>
      </c>
      <c r="AJ64" s="51"/>
    </row>
    <row r="65" spans="1:36">
      <c r="A65" s="23">
        <v>62</v>
      </c>
      <c r="B65" s="23" t="s">
        <v>495</v>
      </c>
      <c r="C65" s="24" t="s">
        <v>616</v>
      </c>
      <c r="D65" s="23" t="s">
        <v>617</v>
      </c>
      <c r="E65" s="25">
        <v>66</v>
      </c>
      <c r="F65" s="25">
        <v>49</v>
      </c>
      <c r="G65" s="25">
        <v>76</v>
      </c>
      <c r="H65" s="25">
        <v>36</v>
      </c>
      <c r="I65" s="25">
        <v>75</v>
      </c>
      <c r="J65" s="25">
        <v>71</v>
      </c>
      <c r="K65" s="25">
        <v>41</v>
      </c>
      <c r="L65" s="25">
        <v>62</v>
      </c>
      <c r="M65" s="25">
        <v>47</v>
      </c>
      <c r="N65" s="25">
        <v>81</v>
      </c>
      <c r="O65" s="25">
        <v>65</v>
      </c>
      <c r="P65" s="25">
        <v>85</v>
      </c>
      <c r="Q65" s="25">
        <v>60</v>
      </c>
      <c r="R65" s="25">
        <v>60</v>
      </c>
      <c r="S65" s="25">
        <v>7</v>
      </c>
      <c r="T65" s="25">
        <v>66</v>
      </c>
      <c r="U65" s="25">
        <v>32</v>
      </c>
      <c r="V65" s="25">
        <v>35</v>
      </c>
      <c r="W65" s="25">
        <v>8</v>
      </c>
      <c r="X65" s="25">
        <v>65</v>
      </c>
      <c r="Y65" s="25">
        <v>75</v>
      </c>
      <c r="Z65" s="25">
        <v>80</v>
      </c>
      <c r="AA65" s="25">
        <v>80</v>
      </c>
      <c r="AB65" s="26">
        <f t="shared" si="0"/>
        <v>80</v>
      </c>
      <c r="AC65" s="26">
        <f t="shared" si="1"/>
        <v>46.5</v>
      </c>
      <c r="AD65" s="27">
        <f t="shared" si="2"/>
        <v>52.989247311828</v>
      </c>
      <c r="AE65" s="27">
        <v>24.5</v>
      </c>
      <c r="AF65" s="27">
        <v>0</v>
      </c>
      <c r="AG65" s="27">
        <v>0</v>
      </c>
      <c r="AH65" s="73">
        <f t="shared" si="3"/>
        <v>54.3174731182796</v>
      </c>
      <c r="AI65" s="50" t="str">
        <f>VLOOKUP(D65,[1]sheet1!$B$2:$C$666,2,0)</f>
        <v>1.197</v>
      </c>
      <c r="AJ65" s="51"/>
    </row>
  </sheetData>
  <sortState ref="B4:AJ65">
    <sortCondition ref="AH4:AH65" descending="1"/>
  </sortState>
  <mergeCells count="10">
    <mergeCell ref="AB1:AB3"/>
    <mergeCell ref="AC1:AC3"/>
    <mergeCell ref="AD1:AD3"/>
    <mergeCell ref="AE1:AE3"/>
    <mergeCell ref="AF1:AF3"/>
    <mergeCell ref="AG1:AG3"/>
    <mergeCell ref="AH1:AH3"/>
    <mergeCell ref="AI1:AI3"/>
    <mergeCell ref="AJ1:AJ3"/>
    <mergeCell ref="A1:D2"/>
  </mergeCells>
  <conditionalFormatting sqref="AB4:AB65">
    <cfRule type="cellIs" dxfId="0" priority="7" operator="lessThan">
      <formula>85</formula>
    </cfRule>
  </conditionalFormatting>
  <conditionalFormatting sqref="AE4:AE6">
    <cfRule type="cellIs" dxfId="2" priority="3" operator="lessThan">
      <formula>70</formula>
    </cfRule>
  </conditionalFormatting>
  <conditionalFormatting sqref="AE20:AE65">
    <cfRule type="cellIs" dxfId="4" priority="2" operator="lessThan">
      <formula>60</formula>
    </cfRule>
    <cfRule type="cellIs" dxfId="1" priority="1" operator="lessThan">
      <formula>60</formula>
    </cfRule>
  </conditionalFormatting>
  <conditionalFormatting sqref="E4:Y6">
    <cfRule type="cellIs" dxfId="2" priority="8" operator="lessThan">
      <formula>70</formula>
    </cfRule>
    <cfRule type="cellIs" dxfId="2" priority="6" operator="lessThan">
      <formula>70</formula>
    </cfRule>
  </conditionalFormatting>
  <conditionalFormatting sqref="E7:Y19">
    <cfRule type="cellIs" dxfId="3" priority="5" operator="lessThan">
      <formula>65</formula>
    </cfRule>
  </conditionalFormatting>
  <conditionalFormatting sqref="E20:Y65">
    <cfRule type="cellIs" dxfId="1" priority="4" operator="lessThan">
      <formula>60</formula>
    </cfRule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83"/>
  <sheetViews>
    <sheetView zoomScale="85" zoomScaleNormal="85" workbookViewId="0">
      <pane xSplit="4" ySplit="3" topLeftCell="X4" activePane="bottomRight" state="frozen"/>
      <selection/>
      <selection pane="topRight"/>
      <selection pane="bottomLeft"/>
      <selection pane="bottomRight" activeCell="AN63" sqref="AN63"/>
    </sheetView>
  </sheetViews>
  <sheetFormatPr defaultColWidth="9" defaultRowHeight="14.25"/>
  <cols>
    <col min="1" max="1" width="9" customWidth="1"/>
    <col min="2" max="2" width="13.5" customWidth="1"/>
    <col min="3" max="3" width="13" customWidth="1"/>
    <col min="4" max="4" width="9" customWidth="1"/>
    <col min="5" max="6" width="18" customWidth="1"/>
    <col min="7" max="7" width="14" customWidth="1"/>
    <col min="8" max="8" width="15" customWidth="1"/>
    <col min="9" max="9" width="14" customWidth="1"/>
    <col min="10" max="10" width="13" customWidth="1"/>
    <col min="11" max="11" width="18" customWidth="1"/>
    <col min="12" max="13" width="13" customWidth="1"/>
    <col min="14" max="14" width="14" customWidth="1"/>
    <col min="15" max="15" width="18" customWidth="1"/>
    <col min="16" max="16" width="13" customWidth="1"/>
    <col min="17" max="18" width="14" customWidth="1"/>
    <col min="19" max="19" width="18" customWidth="1"/>
    <col min="20" max="20" width="16" customWidth="1"/>
    <col min="21" max="21" width="13" customWidth="1"/>
    <col min="22" max="25" width="18" customWidth="1"/>
    <col min="26" max="28" width="16" customWidth="1"/>
    <col min="29" max="29" width="13" customWidth="1"/>
    <col min="30" max="30" width="9" customWidth="1"/>
    <col min="31" max="31" width="12.8" customWidth="1"/>
    <col min="35" max="35" width="12.8166666666667" style="9"/>
  </cols>
  <sheetData>
    <row r="1" ht="67.65" customHeight="1" spans="1:40">
      <c r="A1" s="10" t="s">
        <v>0</v>
      </c>
      <c r="B1" s="11"/>
      <c r="C1" s="11"/>
      <c r="D1" s="12"/>
      <c r="E1" s="13" t="s">
        <v>618</v>
      </c>
      <c r="F1" s="13" t="s">
        <v>1</v>
      </c>
      <c r="G1" s="13" t="s">
        <v>3</v>
      </c>
      <c r="H1" s="13" t="s">
        <v>4</v>
      </c>
      <c r="I1" s="13" t="s">
        <v>11</v>
      </c>
      <c r="J1" s="13" t="s">
        <v>7</v>
      </c>
      <c r="K1" s="13" t="s">
        <v>8</v>
      </c>
      <c r="L1" s="13" t="s">
        <v>9</v>
      </c>
      <c r="M1" s="13" t="s">
        <v>619</v>
      </c>
      <c r="N1" s="13" t="s">
        <v>620</v>
      </c>
      <c r="O1" s="13" t="s">
        <v>237</v>
      </c>
      <c r="P1" s="13" t="s">
        <v>5</v>
      </c>
      <c r="Q1" s="13" t="s">
        <v>6</v>
      </c>
      <c r="R1" s="13" t="s">
        <v>621</v>
      </c>
      <c r="S1" s="13" t="s">
        <v>14</v>
      </c>
      <c r="T1" s="13" t="s">
        <v>15</v>
      </c>
      <c r="U1" s="13" t="s">
        <v>16</v>
      </c>
      <c r="V1" s="13" t="s">
        <v>18</v>
      </c>
      <c r="W1" s="13" t="s">
        <v>19</v>
      </c>
      <c r="X1" s="13" t="s">
        <v>622</v>
      </c>
      <c r="Y1" s="13" t="s">
        <v>623</v>
      </c>
      <c r="Z1" s="13" t="s">
        <v>624</v>
      </c>
      <c r="AA1" s="13" t="s">
        <v>22</v>
      </c>
      <c r="AB1" s="13" t="s">
        <v>23</v>
      </c>
      <c r="AC1" s="53" t="s">
        <v>24</v>
      </c>
      <c r="AD1" s="53" t="s">
        <v>25</v>
      </c>
      <c r="AE1" s="53" t="s">
        <v>26</v>
      </c>
      <c r="AF1" s="53" t="s">
        <v>27</v>
      </c>
      <c r="AG1" s="53" t="s">
        <v>28</v>
      </c>
      <c r="AH1" s="53" t="s">
        <v>29</v>
      </c>
      <c r="AI1" s="53" t="s">
        <v>30</v>
      </c>
      <c r="AJ1" s="53" t="s">
        <v>31</v>
      </c>
      <c r="AK1" s="53" t="s">
        <v>32</v>
      </c>
    </row>
    <row r="2" ht="13" customHeight="1" spans="1:40">
      <c r="A2" s="15"/>
      <c r="B2" s="16"/>
      <c r="C2" s="16"/>
      <c r="D2" s="17"/>
      <c r="E2" s="18">
        <v>3</v>
      </c>
      <c r="F2" s="18">
        <v>3</v>
      </c>
      <c r="G2" s="18">
        <v>1</v>
      </c>
      <c r="H2" s="18">
        <v>3</v>
      </c>
      <c r="I2" s="18">
        <v>2</v>
      </c>
      <c r="J2" s="18">
        <v>2</v>
      </c>
      <c r="K2" s="18">
        <v>2</v>
      </c>
      <c r="L2" s="18">
        <v>3</v>
      </c>
      <c r="M2" s="18">
        <v>2</v>
      </c>
      <c r="N2" s="18">
        <v>2</v>
      </c>
      <c r="O2" s="18">
        <v>2</v>
      </c>
      <c r="P2" s="18">
        <v>2</v>
      </c>
      <c r="Q2" s="18">
        <v>2</v>
      </c>
      <c r="R2" s="18">
        <v>4</v>
      </c>
      <c r="S2" s="18">
        <v>3</v>
      </c>
      <c r="T2" s="18">
        <v>2.5</v>
      </c>
      <c r="U2" s="18">
        <v>3.5</v>
      </c>
      <c r="V2" s="18">
        <v>3</v>
      </c>
      <c r="W2" s="18">
        <v>2</v>
      </c>
      <c r="X2" s="18">
        <v>2</v>
      </c>
      <c r="Y2" s="18">
        <v>2</v>
      </c>
      <c r="Z2" s="18">
        <v>1.5</v>
      </c>
      <c r="AA2" s="18">
        <v>0</v>
      </c>
      <c r="AB2" s="18">
        <v>0</v>
      </c>
      <c r="AC2" s="54"/>
      <c r="AD2" s="54"/>
      <c r="AE2" s="54"/>
      <c r="AF2" s="54"/>
      <c r="AG2" s="54"/>
      <c r="AH2" s="54"/>
      <c r="AI2" s="54"/>
      <c r="AJ2" s="54"/>
      <c r="AK2" s="54"/>
    </row>
    <row r="3" ht="13" customHeight="1" spans="1:40">
      <c r="A3" s="18" t="s">
        <v>33</v>
      </c>
      <c r="B3" s="18" t="s">
        <v>34</v>
      </c>
      <c r="C3" s="18" t="s">
        <v>35</v>
      </c>
      <c r="D3" s="18" t="s">
        <v>36</v>
      </c>
      <c r="E3" s="13" t="s">
        <v>37</v>
      </c>
      <c r="F3" s="13" t="s">
        <v>37</v>
      </c>
      <c r="G3" s="13" t="s">
        <v>37</v>
      </c>
      <c r="H3" s="13" t="s">
        <v>37</v>
      </c>
      <c r="I3" s="13" t="s">
        <v>37</v>
      </c>
      <c r="J3" s="13" t="s">
        <v>37</v>
      </c>
      <c r="K3" s="13" t="s">
        <v>37</v>
      </c>
      <c r="L3" s="13" t="s">
        <v>37</v>
      </c>
      <c r="M3" s="13" t="s">
        <v>37</v>
      </c>
      <c r="N3" s="13" t="s">
        <v>37</v>
      </c>
      <c r="O3" s="13" t="s">
        <v>37</v>
      </c>
      <c r="P3" s="13" t="s">
        <v>37</v>
      </c>
      <c r="Q3" s="13" t="s">
        <v>37</v>
      </c>
      <c r="R3" s="13" t="s">
        <v>37</v>
      </c>
      <c r="S3" s="13" t="s">
        <v>37</v>
      </c>
      <c r="T3" s="13" t="s">
        <v>37</v>
      </c>
      <c r="U3" s="13" t="s">
        <v>37</v>
      </c>
      <c r="V3" s="13" t="s">
        <v>37</v>
      </c>
      <c r="W3" s="13" t="s">
        <v>37</v>
      </c>
      <c r="X3" s="13" t="s">
        <v>37</v>
      </c>
      <c r="Y3" s="13" t="s">
        <v>37</v>
      </c>
      <c r="Z3" s="13" t="s">
        <v>37</v>
      </c>
      <c r="AA3" s="13" t="s">
        <v>37</v>
      </c>
      <c r="AB3" s="13" t="s">
        <v>37</v>
      </c>
      <c r="AC3" s="55"/>
      <c r="AD3" s="55"/>
      <c r="AE3" s="55"/>
      <c r="AF3" s="55"/>
      <c r="AG3" s="55"/>
      <c r="AH3" s="55"/>
      <c r="AI3" s="55"/>
      <c r="AJ3" s="55"/>
      <c r="AK3" s="55"/>
    </row>
    <row r="4" spans="1:40">
      <c r="A4" s="23">
        <v>1</v>
      </c>
      <c r="B4" s="23" t="s">
        <v>625</v>
      </c>
      <c r="C4" s="24" t="s">
        <v>626</v>
      </c>
      <c r="D4" s="23" t="s">
        <v>627</v>
      </c>
      <c r="E4" s="25">
        <v>99</v>
      </c>
      <c r="F4" s="25">
        <v>88</v>
      </c>
      <c r="G4" s="25">
        <v>84</v>
      </c>
      <c r="H4" s="25">
        <v>84</v>
      </c>
      <c r="I4" s="25">
        <v>95</v>
      </c>
      <c r="J4" s="25">
        <v>95</v>
      </c>
      <c r="K4" s="25">
        <v>91</v>
      </c>
      <c r="L4" s="25">
        <v>90</v>
      </c>
      <c r="M4" s="25">
        <v>89</v>
      </c>
      <c r="N4" s="25">
        <v>91</v>
      </c>
      <c r="O4" s="25">
        <v>98</v>
      </c>
      <c r="P4" s="25">
        <v>95</v>
      </c>
      <c r="Q4" s="25">
        <v>89</v>
      </c>
      <c r="R4" s="25">
        <v>82</v>
      </c>
      <c r="S4" s="25">
        <v>86</v>
      </c>
      <c r="T4" s="25">
        <v>93</v>
      </c>
      <c r="U4" s="25">
        <v>84</v>
      </c>
      <c r="V4" s="25">
        <v>96</v>
      </c>
      <c r="W4" s="25">
        <v>95</v>
      </c>
      <c r="X4" s="25">
        <v>97</v>
      </c>
      <c r="Y4" s="25">
        <v>85</v>
      </c>
      <c r="Z4" s="56" t="s">
        <v>628</v>
      </c>
      <c r="AA4" s="25">
        <v>100</v>
      </c>
      <c r="AB4" s="25">
        <v>100</v>
      </c>
      <c r="AC4" s="26">
        <f t="shared" ref="AC4:AC67" si="0">IF(COUNT(AA4,AB4)=0,"",AVERAGE(AA4,AB4))</f>
        <v>100</v>
      </c>
      <c r="AD4" s="26">
        <f>SUM($E$2:$Y$2)</f>
        <v>51</v>
      </c>
      <c r="AE4" s="27" cm="1">
        <f t="array" ref="AE4">IF($AD4=0,"",SUMPRODUCT($E$2:$Y$2,E4:Y4)/$AD4)</f>
        <v>90.343137254902</v>
      </c>
      <c r="AF4" s="31">
        <v>82</v>
      </c>
      <c r="AG4" s="31">
        <v>5</v>
      </c>
      <c r="AH4" s="31">
        <v>2.95</v>
      </c>
      <c r="AI4" s="57">
        <f t="shared" ref="AI4:AI67" si="1">IF(OR(AC4="",AE4=""),"",AC4*0.2+AE4*0.7+IF(AF4="",0,AF4)*0.05+IF(AG4="",0,AG4)*0.05+IF(AH4="",0,AH4))</f>
        <v>90.5401960784314</v>
      </c>
      <c r="AJ4" s="58" t="str">
        <f>VLOOKUP(D4,[1]sheet1!$B$1:$C$666,2,0)</f>
        <v>4.180</v>
      </c>
      <c r="AK4" s="17" t="s">
        <v>41</v>
      </c>
      <c r="AN4" s="59"/>
    </row>
    <row r="5" spans="1:40">
      <c r="A5" s="23">
        <v>2</v>
      </c>
      <c r="B5" s="23" t="s">
        <v>625</v>
      </c>
      <c r="C5" s="24" t="s">
        <v>629</v>
      </c>
      <c r="D5" s="23" t="s">
        <v>630</v>
      </c>
      <c r="E5" s="25">
        <v>93</v>
      </c>
      <c r="F5" s="25">
        <v>88</v>
      </c>
      <c r="G5" s="25">
        <v>80</v>
      </c>
      <c r="H5" s="25">
        <v>85</v>
      </c>
      <c r="I5" s="25">
        <v>95</v>
      </c>
      <c r="J5" s="25">
        <v>79</v>
      </c>
      <c r="K5" s="25">
        <v>86</v>
      </c>
      <c r="L5" s="25">
        <v>80</v>
      </c>
      <c r="M5" s="25">
        <v>86</v>
      </c>
      <c r="N5" s="25">
        <v>82</v>
      </c>
      <c r="O5" s="25">
        <v>88</v>
      </c>
      <c r="P5" s="25">
        <v>95</v>
      </c>
      <c r="Q5" s="25">
        <v>89</v>
      </c>
      <c r="R5" s="25">
        <v>93</v>
      </c>
      <c r="S5" s="25">
        <v>77</v>
      </c>
      <c r="T5" s="25">
        <v>93</v>
      </c>
      <c r="U5" s="25">
        <v>80</v>
      </c>
      <c r="V5" s="25">
        <v>95</v>
      </c>
      <c r="W5" s="25">
        <v>95</v>
      </c>
      <c r="X5" s="25">
        <v>97</v>
      </c>
      <c r="Y5" s="25">
        <v>85</v>
      </c>
      <c r="Z5" s="56" t="s">
        <v>628</v>
      </c>
      <c r="AA5" s="25">
        <v>100</v>
      </c>
      <c r="AB5" s="25">
        <v>100</v>
      </c>
      <c r="AC5" s="26">
        <f t="shared" si="0"/>
        <v>100</v>
      </c>
      <c r="AD5" s="26">
        <f>SUM($E$2:$Y$2)</f>
        <v>51</v>
      </c>
      <c r="AE5" s="60">
        <f>IF($AD5=0,"",SUMPRODUCT($E$2:$Y$2,E5:Y5)/$AD5)</f>
        <v>87.6960784313726</v>
      </c>
      <c r="AF5" s="50">
        <v>89</v>
      </c>
      <c r="AG5" s="50">
        <v>10</v>
      </c>
      <c r="AH5" s="50">
        <v>4</v>
      </c>
      <c r="AI5" s="61">
        <f t="shared" si="1"/>
        <v>90.3372549019608</v>
      </c>
      <c r="AJ5" s="62" t="str">
        <f>VLOOKUP(D5,[1]sheet1!$B$1:$C$666,2,0)</f>
        <v>3.568</v>
      </c>
      <c r="AK5" s="51" t="s">
        <v>41</v>
      </c>
      <c r="AN5" s="59"/>
    </row>
    <row r="6" spans="1:40">
      <c r="A6" s="23">
        <v>3</v>
      </c>
      <c r="B6" s="23" t="s">
        <v>625</v>
      </c>
      <c r="C6" s="24" t="s">
        <v>631</v>
      </c>
      <c r="D6" s="23" t="s">
        <v>632</v>
      </c>
      <c r="E6" s="25">
        <v>94</v>
      </c>
      <c r="F6" s="25">
        <v>87</v>
      </c>
      <c r="G6" s="25">
        <v>85</v>
      </c>
      <c r="H6" s="25">
        <v>73</v>
      </c>
      <c r="I6" s="25">
        <v>85</v>
      </c>
      <c r="J6" s="25">
        <v>71</v>
      </c>
      <c r="K6" s="25">
        <v>80</v>
      </c>
      <c r="L6" s="25">
        <v>81</v>
      </c>
      <c r="M6" s="25">
        <v>80</v>
      </c>
      <c r="N6" s="25">
        <v>92</v>
      </c>
      <c r="O6" s="25">
        <v>95</v>
      </c>
      <c r="P6" s="25">
        <v>95</v>
      </c>
      <c r="Q6" s="25">
        <v>93</v>
      </c>
      <c r="R6" s="25">
        <v>82</v>
      </c>
      <c r="S6" s="25">
        <v>88</v>
      </c>
      <c r="T6" s="25">
        <v>88</v>
      </c>
      <c r="U6" s="25">
        <v>87</v>
      </c>
      <c r="V6" s="25">
        <v>94</v>
      </c>
      <c r="W6" s="25">
        <v>95</v>
      </c>
      <c r="X6" s="25">
        <v>95</v>
      </c>
      <c r="Y6" s="25">
        <v>75</v>
      </c>
      <c r="Z6" s="56" t="s">
        <v>628</v>
      </c>
      <c r="AA6" s="25">
        <v>100</v>
      </c>
      <c r="AB6" s="25">
        <v>100</v>
      </c>
      <c r="AC6" s="26">
        <f t="shared" si="0"/>
        <v>100</v>
      </c>
      <c r="AD6" s="26">
        <f>SUM($E$2:$Y$2)</f>
        <v>51</v>
      </c>
      <c r="AE6" s="63">
        <f>IF($AD6=0,"",SUMPRODUCT($E$2:$Y$2,E6:Y6)/$AD6)</f>
        <v>86.2843137254902</v>
      </c>
      <c r="AF6" s="50">
        <v>83.5</v>
      </c>
      <c r="AG6" s="50">
        <v>15</v>
      </c>
      <c r="AH6" s="50">
        <v>5</v>
      </c>
      <c r="AI6" s="61">
        <f t="shared" si="1"/>
        <v>90.3240196078431</v>
      </c>
      <c r="AJ6" s="62" t="str">
        <f>VLOOKUP(D6,[1]sheet1!$B$1:$C$666,2,0)</f>
        <v>3.518</v>
      </c>
      <c r="AK6" s="51" t="s">
        <v>46</v>
      </c>
      <c r="AN6" s="59"/>
    </row>
    <row r="7" ht="15" spans="1:40">
      <c r="A7" s="32">
        <v>4</v>
      </c>
      <c r="B7" s="32" t="s">
        <v>625</v>
      </c>
      <c r="C7" s="33" t="s">
        <v>633</v>
      </c>
      <c r="D7" s="32" t="s">
        <v>634</v>
      </c>
      <c r="E7" s="34">
        <v>96</v>
      </c>
      <c r="F7" s="34">
        <v>90</v>
      </c>
      <c r="G7" s="34">
        <v>88</v>
      </c>
      <c r="H7" s="34">
        <v>83</v>
      </c>
      <c r="I7" s="34">
        <v>95</v>
      </c>
      <c r="J7" s="34">
        <v>86</v>
      </c>
      <c r="K7" s="34">
        <v>85</v>
      </c>
      <c r="L7" s="34">
        <v>83</v>
      </c>
      <c r="M7" s="34">
        <v>80</v>
      </c>
      <c r="N7" s="34">
        <v>89</v>
      </c>
      <c r="O7" s="34">
        <v>81</v>
      </c>
      <c r="P7" s="34">
        <v>85</v>
      </c>
      <c r="Q7" s="34">
        <v>88</v>
      </c>
      <c r="R7" s="34">
        <v>79</v>
      </c>
      <c r="S7" s="34">
        <v>77</v>
      </c>
      <c r="T7" s="34">
        <v>86</v>
      </c>
      <c r="U7" s="34">
        <v>87</v>
      </c>
      <c r="V7" s="34">
        <v>87</v>
      </c>
      <c r="W7" s="34">
        <v>95</v>
      </c>
      <c r="X7" s="34">
        <v>85</v>
      </c>
      <c r="Y7" s="34">
        <v>85</v>
      </c>
      <c r="Z7" s="64" t="s">
        <v>628</v>
      </c>
      <c r="AA7" s="34">
        <v>100</v>
      </c>
      <c r="AB7" s="34">
        <v>100</v>
      </c>
      <c r="AC7" s="35">
        <f t="shared" si="0"/>
        <v>100</v>
      </c>
      <c r="AD7" s="35">
        <f>SUM($E$2:$Y$2)</f>
        <v>51</v>
      </c>
      <c r="AE7" s="65">
        <f>IF($AD7=0,"",SUMPRODUCT($E$2:$Y$2,E7:Y7)/$AD7)</f>
        <v>85.8725490196078</v>
      </c>
      <c r="AF7" s="39">
        <v>74</v>
      </c>
      <c r="AG7" s="39">
        <v>13</v>
      </c>
      <c r="AH7" s="39">
        <v>4.85</v>
      </c>
      <c r="AI7" s="66">
        <f t="shared" si="1"/>
        <v>89.3107843137255</v>
      </c>
      <c r="AJ7" s="67" t="str">
        <f>VLOOKUP(D7,[1]sheet1!$B$1:$C$666,2,0)</f>
        <v>3.488</v>
      </c>
      <c r="AK7" s="40" t="s">
        <v>46</v>
      </c>
      <c r="AL7" s="41" t="s">
        <v>52</v>
      </c>
      <c r="AN7" s="59"/>
    </row>
    <row r="8" ht="15" spans="1:40">
      <c r="A8" s="42">
        <v>5</v>
      </c>
      <c r="B8" s="42" t="s">
        <v>625</v>
      </c>
      <c r="C8" s="43" t="s">
        <v>635</v>
      </c>
      <c r="D8" s="42" t="s">
        <v>636</v>
      </c>
      <c r="E8" s="44">
        <v>92</v>
      </c>
      <c r="F8" s="44">
        <v>87</v>
      </c>
      <c r="G8" s="44">
        <v>83</v>
      </c>
      <c r="H8" s="44">
        <v>80</v>
      </c>
      <c r="I8" s="44">
        <v>85</v>
      </c>
      <c r="J8" s="44">
        <v>71</v>
      </c>
      <c r="K8" s="44">
        <v>73</v>
      </c>
      <c r="L8" s="44">
        <v>86</v>
      </c>
      <c r="M8" s="44">
        <v>78</v>
      </c>
      <c r="N8" s="44">
        <v>97</v>
      </c>
      <c r="O8" s="44">
        <v>92</v>
      </c>
      <c r="P8" s="44">
        <v>85</v>
      </c>
      <c r="Q8" s="44">
        <v>81</v>
      </c>
      <c r="R8" s="44">
        <v>82</v>
      </c>
      <c r="S8" s="44">
        <v>85</v>
      </c>
      <c r="T8" s="44">
        <v>93</v>
      </c>
      <c r="U8" s="44">
        <v>92</v>
      </c>
      <c r="V8" s="44">
        <v>91</v>
      </c>
      <c r="W8" s="44">
        <v>95</v>
      </c>
      <c r="X8" s="44">
        <v>93</v>
      </c>
      <c r="Y8" s="44">
        <v>75</v>
      </c>
      <c r="Z8" s="68">
        <v>90</v>
      </c>
      <c r="AA8" s="44">
        <v>98</v>
      </c>
      <c r="AB8" s="44">
        <v>100</v>
      </c>
      <c r="AC8" s="45">
        <f t="shared" si="0"/>
        <v>99</v>
      </c>
      <c r="AD8" s="45">
        <f>SUM($E$2:$Z$2)</f>
        <v>52.5</v>
      </c>
      <c r="AE8" s="69" cm="1">
        <f t="array" ref="AE8">IF($AD8=0,"",SUMPRODUCT($E$2:$Z$2,E8:Z8)/$AD8)</f>
        <v>85.9714285714286</v>
      </c>
      <c r="AF8" s="31">
        <v>80</v>
      </c>
      <c r="AG8" s="31">
        <v>31</v>
      </c>
      <c r="AH8" s="31">
        <v>1.8</v>
      </c>
      <c r="AI8" s="57">
        <f t="shared" si="1"/>
        <v>87.33</v>
      </c>
      <c r="AJ8" s="58" t="str">
        <f>VLOOKUP(D8,[1]sheet1!$B$1:$C$666,2,0)</f>
        <v>3.478</v>
      </c>
      <c r="AK8" s="17" t="s">
        <v>46</v>
      </c>
      <c r="AN8" s="59"/>
    </row>
    <row r="9" spans="1:40">
      <c r="A9" s="23">
        <v>6</v>
      </c>
      <c r="B9" s="23" t="s">
        <v>625</v>
      </c>
      <c r="C9" s="24" t="s">
        <v>637</v>
      </c>
      <c r="D9" s="23" t="s">
        <v>638</v>
      </c>
      <c r="E9" s="25">
        <v>94</v>
      </c>
      <c r="F9" s="25">
        <v>85</v>
      </c>
      <c r="G9" s="25">
        <v>84</v>
      </c>
      <c r="H9" s="25">
        <v>83</v>
      </c>
      <c r="I9" s="25">
        <v>85</v>
      </c>
      <c r="J9" s="25">
        <v>88</v>
      </c>
      <c r="K9" s="25">
        <v>83</v>
      </c>
      <c r="L9" s="25">
        <v>86</v>
      </c>
      <c r="M9" s="25">
        <v>87</v>
      </c>
      <c r="N9" s="25">
        <v>90</v>
      </c>
      <c r="O9" s="25">
        <v>96</v>
      </c>
      <c r="P9" s="25">
        <v>95</v>
      </c>
      <c r="Q9" s="25">
        <v>92</v>
      </c>
      <c r="R9" s="25">
        <v>72</v>
      </c>
      <c r="S9" s="25">
        <v>90</v>
      </c>
      <c r="T9" s="25">
        <v>93</v>
      </c>
      <c r="U9" s="25">
        <v>89</v>
      </c>
      <c r="V9" s="25">
        <v>92</v>
      </c>
      <c r="W9" s="25">
        <v>95</v>
      </c>
      <c r="X9" s="25">
        <v>97</v>
      </c>
      <c r="Y9" s="25">
        <v>75</v>
      </c>
      <c r="Z9" s="56" t="s">
        <v>628</v>
      </c>
      <c r="AA9" s="25">
        <v>96</v>
      </c>
      <c r="AB9" s="25">
        <v>96</v>
      </c>
      <c r="AC9" s="26">
        <f t="shared" si="0"/>
        <v>96</v>
      </c>
      <c r="AD9" s="26">
        <f>SUM($E$2:$Y$2)</f>
        <v>51</v>
      </c>
      <c r="AE9" s="63">
        <f>IF($AD9=0,"",SUMPRODUCT($E$2:$Y$2,E9:Y9)/$AD9)</f>
        <v>87.6862745098039</v>
      </c>
      <c r="AF9" s="50">
        <v>83.5</v>
      </c>
      <c r="AG9" s="50">
        <v>11</v>
      </c>
      <c r="AH9" s="50">
        <v>1.5</v>
      </c>
      <c r="AI9" s="61">
        <f t="shared" si="1"/>
        <v>86.8053921568627</v>
      </c>
      <c r="AJ9" s="62" t="str">
        <f>VLOOKUP(D9,[1]sheet1!$B$1:$C$666,2,0)</f>
        <v>3.784</v>
      </c>
      <c r="AK9" s="51" t="s">
        <v>46</v>
      </c>
      <c r="AN9" s="59"/>
    </row>
    <row r="10" spans="1:40">
      <c r="A10" s="23">
        <v>7</v>
      </c>
      <c r="B10" s="23" t="s">
        <v>639</v>
      </c>
      <c r="C10" s="24" t="s">
        <v>640</v>
      </c>
      <c r="D10" s="23" t="s">
        <v>641</v>
      </c>
      <c r="E10" s="25">
        <v>95</v>
      </c>
      <c r="F10" s="25">
        <v>85</v>
      </c>
      <c r="G10" s="25">
        <v>79</v>
      </c>
      <c r="H10" s="25">
        <v>83</v>
      </c>
      <c r="I10" s="25">
        <v>85</v>
      </c>
      <c r="J10" s="25">
        <v>92</v>
      </c>
      <c r="K10" s="25">
        <v>70</v>
      </c>
      <c r="L10" s="25">
        <v>88</v>
      </c>
      <c r="M10" s="25">
        <v>82</v>
      </c>
      <c r="N10" s="25">
        <v>92</v>
      </c>
      <c r="O10" s="25">
        <v>70</v>
      </c>
      <c r="P10" s="25">
        <v>95</v>
      </c>
      <c r="Q10" s="25">
        <v>97</v>
      </c>
      <c r="R10" s="25">
        <v>87</v>
      </c>
      <c r="S10" s="25">
        <v>95</v>
      </c>
      <c r="T10" s="25">
        <v>84</v>
      </c>
      <c r="U10" s="25">
        <v>83</v>
      </c>
      <c r="V10" s="25">
        <v>92</v>
      </c>
      <c r="W10" s="25">
        <v>95</v>
      </c>
      <c r="X10" s="25">
        <v>90</v>
      </c>
      <c r="Y10" s="25">
        <v>75</v>
      </c>
      <c r="Z10" s="56">
        <v>87</v>
      </c>
      <c r="AA10" s="25">
        <v>94</v>
      </c>
      <c r="AB10" s="25">
        <v>95</v>
      </c>
      <c r="AC10" s="26">
        <f t="shared" si="0"/>
        <v>94.5</v>
      </c>
      <c r="AD10" s="45">
        <f>SUM($E$2:$Z$2)</f>
        <v>52.5</v>
      </c>
      <c r="AE10" s="69" cm="1">
        <f t="array" ref="AE10">IF($AD10=0,"",SUMPRODUCT($E$2:$Z$2,E10:Z10)/$AD10)</f>
        <v>86.8190476190476</v>
      </c>
      <c r="AF10" s="50">
        <v>71.5</v>
      </c>
      <c r="AG10" s="50">
        <v>10</v>
      </c>
      <c r="AH10" s="50">
        <v>1.5</v>
      </c>
      <c r="AI10" s="61">
        <f t="shared" si="1"/>
        <v>85.2483333333333</v>
      </c>
      <c r="AJ10" s="62" t="str">
        <f>VLOOKUP(D10,[1]sheet1!$B$1:$C$666,2,0)</f>
        <v>3.597</v>
      </c>
      <c r="AK10" s="51" t="s">
        <v>46</v>
      </c>
      <c r="AN10" s="59"/>
    </row>
    <row r="11" spans="1:40">
      <c r="A11" s="23">
        <v>8</v>
      </c>
      <c r="B11" s="23" t="s">
        <v>639</v>
      </c>
      <c r="C11" s="24" t="s">
        <v>642</v>
      </c>
      <c r="D11" s="23" t="s">
        <v>643</v>
      </c>
      <c r="E11" s="25">
        <v>98</v>
      </c>
      <c r="F11" s="25">
        <v>86</v>
      </c>
      <c r="G11" s="25">
        <v>86</v>
      </c>
      <c r="H11" s="25">
        <v>77</v>
      </c>
      <c r="I11" s="25">
        <v>85</v>
      </c>
      <c r="J11" s="25">
        <v>71</v>
      </c>
      <c r="K11" s="25">
        <v>73</v>
      </c>
      <c r="L11" s="25">
        <v>80</v>
      </c>
      <c r="M11" s="25">
        <v>82</v>
      </c>
      <c r="N11" s="25">
        <v>73</v>
      </c>
      <c r="O11" s="25">
        <v>88</v>
      </c>
      <c r="P11" s="25">
        <v>85</v>
      </c>
      <c r="Q11" s="25">
        <v>87</v>
      </c>
      <c r="R11" s="25">
        <v>82</v>
      </c>
      <c r="S11" s="25">
        <v>90</v>
      </c>
      <c r="T11" s="25">
        <v>83</v>
      </c>
      <c r="U11" s="25">
        <v>86</v>
      </c>
      <c r="V11" s="25">
        <v>90</v>
      </c>
      <c r="W11" s="25">
        <v>95</v>
      </c>
      <c r="X11" s="25">
        <v>77</v>
      </c>
      <c r="Y11" s="25">
        <v>85</v>
      </c>
      <c r="Z11" s="56">
        <v>82</v>
      </c>
      <c r="AA11" s="25">
        <v>97</v>
      </c>
      <c r="AB11" s="25">
        <v>95</v>
      </c>
      <c r="AC11" s="26">
        <f t="shared" si="0"/>
        <v>96</v>
      </c>
      <c r="AD11" s="45">
        <f>SUM($E$2:$Z$2)</f>
        <v>52.5</v>
      </c>
      <c r="AE11" s="69" cm="1">
        <f t="array" ref="AE11">IF($AD11=0,"",SUMPRODUCT($E$2:$Z$2,E11:Z11)/$AD11)</f>
        <v>84.0095238095238</v>
      </c>
      <c r="AF11" s="50">
        <v>84</v>
      </c>
      <c r="AG11" s="50">
        <v>0</v>
      </c>
      <c r="AH11" s="50">
        <v>0.75</v>
      </c>
      <c r="AI11" s="61">
        <f t="shared" si="1"/>
        <v>82.9566666666667</v>
      </c>
      <c r="AJ11" s="62" t="str">
        <f>VLOOKUP(D11,[1]sheet1!$B$1:$C$666,2,0)</f>
        <v>3.371</v>
      </c>
      <c r="AK11" s="51" t="s">
        <v>46</v>
      </c>
      <c r="AN11" s="59"/>
    </row>
    <row r="12" spans="1:40">
      <c r="A12" s="23">
        <v>9</v>
      </c>
      <c r="B12" s="23" t="s">
        <v>625</v>
      </c>
      <c r="C12" s="24" t="s">
        <v>644</v>
      </c>
      <c r="D12" s="23" t="s">
        <v>645</v>
      </c>
      <c r="E12" s="25">
        <v>79</v>
      </c>
      <c r="F12" s="25">
        <v>90</v>
      </c>
      <c r="G12" s="25">
        <v>87</v>
      </c>
      <c r="H12" s="25">
        <v>72</v>
      </c>
      <c r="I12" s="25">
        <v>75</v>
      </c>
      <c r="J12" s="25">
        <v>79</v>
      </c>
      <c r="K12" s="25">
        <v>82</v>
      </c>
      <c r="L12" s="25">
        <v>74</v>
      </c>
      <c r="M12" s="25">
        <v>88</v>
      </c>
      <c r="N12" s="25">
        <v>82</v>
      </c>
      <c r="O12" s="25">
        <v>80</v>
      </c>
      <c r="P12" s="25">
        <v>95</v>
      </c>
      <c r="Q12" s="25">
        <v>85</v>
      </c>
      <c r="R12" s="25">
        <v>89</v>
      </c>
      <c r="S12" s="25">
        <v>72</v>
      </c>
      <c r="T12" s="25">
        <v>89</v>
      </c>
      <c r="U12" s="25">
        <v>83</v>
      </c>
      <c r="V12" s="25">
        <v>90</v>
      </c>
      <c r="W12" s="25">
        <v>85</v>
      </c>
      <c r="X12" s="25">
        <v>68</v>
      </c>
      <c r="Y12" s="25">
        <v>85</v>
      </c>
      <c r="Z12" s="56" t="s">
        <v>628</v>
      </c>
      <c r="AA12" s="25">
        <v>97</v>
      </c>
      <c r="AB12" s="25">
        <v>98</v>
      </c>
      <c r="AC12" s="26">
        <f t="shared" si="0"/>
        <v>97.5</v>
      </c>
      <c r="AD12" s="26">
        <f>SUM($E$2:$Y$2)</f>
        <v>51</v>
      </c>
      <c r="AE12" s="63">
        <f>IF($AD12=0,"",SUMPRODUCT($E$2:$Y$2,E12:Y12)/$AD12)</f>
        <v>82.2549019607843</v>
      </c>
      <c r="AF12" s="50">
        <v>84.5</v>
      </c>
      <c r="AG12" s="50">
        <v>4</v>
      </c>
      <c r="AH12" s="50">
        <v>1.25</v>
      </c>
      <c r="AI12" s="61">
        <f t="shared" si="1"/>
        <v>82.753431372549</v>
      </c>
      <c r="AJ12" s="62" t="str">
        <f>VLOOKUP(D12,[1]sheet1!$B$1:$C$666,2,0)</f>
        <v>3.090</v>
      </c>
      <c r="AK12" s="51" t="s">
        <v>46</v>
      </c>
      <c r="AN12" s="59"/>
    </row>
    <row r="13" spans="1:40">
      <c r="A13" s="23">
        <v>10</v>
      </c>
      <c r="B13" s="23" t="s">
        <v>625</v>
      </c>
      <c r="C13" s="24" t="s">
        <v>646</v>
      </c>
      <c r="D13" s="23" t="s">
        <v>647</v>
      </c>
      <c r="E13" s="25">
        <v>93</v>
      </c>
      <c r="F13" s="25">
        <v>84</v>
      </c>
      <c r="G13" s="25">
        <v>87</v>
      </c>
      <c r="H13" s="25">
        <v>72</v>
      </c>
      <c r="I13" s="25">
        <v>95</v>
      </c>
      <c r="J13" s="25">
        <v>89</v>
      </c>
      <c r="K13" s="25">
        <v>81</v>
      </c>
      <c r="L13" s="25">
        <v>85</v>
      </c>
      <c r="M13" s="25">
        <v>82</v>
      </c>
      <c r="N13" s="25">
        <v>28</v>
      </c>
      <c r="O13" s="25">
        <v>90</v>
      </c>
      <c r="P13" s="25">
        <v>85</v>
      </c>
      <c r="Q13" s="25">
        <v>68</v>
      </c>
      <c r="R13" s="25">
        <v>64</v>
      </c>
      <c r="S13" s="25">
        <v>78</v>
      </c>
      <c r="T13" s="25">
        <v>87</v>
      </c>
      <c r="U13" s="25">
        <v>82</v>
      </c>
      <c r="V13" s="25">
        <v>89</v>
      </c>
      <c r="W13" s="25">
        <v>95</v>
      </c>
      <c r="X13" s="25">
        <v>82</v>
      </c>
      <c r="Y13" s="25">
        <v>75</v>
      </c>
      <c r="Z13" s="56" t="s">
        <v>628</v>
      </c>
      <c r="AA13" s="25">
        <v>97</v>
      </c>
      <c r="AB13" s="25">
        <v>99</v>
      </c>
      <c r="AC13" s="26">
        <f t="shared" si="0"/>
        <v>98</v>
      </c>
      <c r="AD13" s="26">
        <f>SUM($E$2:$Y$2)</f>
        <v>51</v>
      </c>
      <c r="AE13" s="63">
        <f>IF($AD13=0,"",SUMPRODUCT($E$2:$Y$2,E13:Y13)/$AD13)</f>
        <v>80.2058823529412</v>
      </c>
      <c r="AF13" s="50">
        <v>69</v>
      </c>
      <c r="AG13" s="50">
        <v>51</v>
      </c>
      <c r="AH13" s="50">
        <v>0.85</v>
      </c>
      <c r="AI13" s="61">
        <f t="shared" si="1"/>
        <v>82.5941176470588</v>
      </c>
      <c r="AJ13" s="62" t="str">
        <f>VLOOKUP(D13,[1]sheet1!$B$1:$C$666,2,0)</f>
        <v>3.099</v>
      </c>
      <c r="AK13" s="51"/>
      <c r="AN13" s="59"/>
    </row>
    <row r="14" spans="1:40">
      <c r="A14" s="23">
        <v>11</v>
      </c>
      <c r="B14" s="23" t="s">
        <v>625</v>
      </c>
      <c r="C14" s="24" t="s">
        <v>648</v>
      </c>
      <c r="D14" s="23" t="s">
        <v>649</v>
      </c>
      <c r="E14" s="25">
        <v>92</v>
      </c>
      <c r="F14" s="25">
        <v>82</v>
      </c>
      <c r="G14" s="25">
        <v>85</v>
      </c>
      <c r="H14" s="25">
        <v>63</v>
      </c>
      <c r="I14" s="25">
        <v>85</v>
      </c>
      <c r="J14" s="25">
        <v>78</v>
      </c>
      <c r="K14" s="25">
        <v>70</v>
      </c>
      <c r="L14" s="25">
        <v>82</v>
      </c>
      <c r="M14" s="25">
        <v>78</v>
      </c>
      <c r="N14" s="25">
        <v>96</v>
      </c>
      <c r="O14" s="25">
        <v>94</v>
      </c>
      <c r="P14" s="25">
        <v>85</v>
      </c>
      <c r="Q14" s="25">
        <v>75</v>
      </c>
      <c r="R14" s="25">
        <v>65</v>
      </c>
      <c r="S14" s="25">
        <v>70</v>
      </c>
      <c r="T14" s="25">
        <v>87</v>
      </c>
      <c r="U14" s="25">
        <v>80</v>
      </c>
      <c r="V14" s="25">
        <v>79</v>
      </c>
      <c r="W14" s="25">
        <v>95</v>
      </c>
      <c r="X14" s="25">
        <v>97</v>
      </c>
      <c r="Y14" s="25">
        <v>75</v>
      </c>
      <c r="Z14" s="56" t="s">
        <v>628</v>
      </c>
      <c r="AA14" s="25">
        <v>98</v>
      </c>
      <c r="AB14" s="25">
        <v>100</v>
      </c>
      <c r="AC14" s="26">
        <f t="shared" si="0"/>
        <v>99</v>
      </c>
      <c r="AD14" s="26">
        <f>SUM($E$2:$Y$2)</f>
        <v>51</v>
      </c>
      <c r="AE14" s="63">
        <f>IF($AD14=0,"",SUMPRODUCT($E$2:$Y$2,E14:Y14)/$AD14)</f>
        <v>80.4411764705882</v>
      </c>
      <c r="AF14" s="50">
        <v>83</v>
      </c>
      <c r="AG14" s="50">
        <v>5</v>
      </c>
      <c r="AH14" s="50">
        <v>1.25</v>
      </c>
      <c r="AI14" s="61">
        <f t="shared" si="1"/>
        <v>81.7588235294118</v>
      </c>
      <c r="AJ14" s="62" t="str">
        <f>VLOOKUP(D14,[1]sheet1!$B$1:$C$666,2,0)</f>
        <v>3.135</v>
      </c>
      <c r="AK14" s="51" t="s">
        <v>61</v>
      </c>
      <c r="AN14" s="59"/>
    </row>
    <row r="15" spans="1:40">
      <c r="A15" s="23">
        <v>12</v>
      </c>
      <c r="B15" s="23" t="s">
        <v>639</v>
      </c>
      <c r="C15" s="24" t="s">
        <v>650</v>
      </c>
      <c r="D15" s="23" t="s">
        <v>651</v>
      </c>
      <c r="E15" s="25">
        <v>89</v>
      </c>
      <c r="F15" s="25">
        <v>85</v>
      </c>
      <c r="G15" s="25">
        <v>86</v>
      </c>
      <c r="H15" s="25">
        <v>82</v>
      </c>
      <c r="I15" s="25">
        <v>85</v>
      </c>
      <c r="J15" s="25">
        <v>76</v>
      </c>
      <c r="K15" s="25">
        <v>78</v>
      </c>
      <c r="L15" s="25">
        <v>79</v>
      </c>
      <c r="M15" s="25">
        <v>84</v>
      </c>
      <c r="N15" s="25">
        <v>91</v>
      </c>
      <c r="O15" s="25">
        <v>92</v>
      </c>
      <c r="P15" s="25">
        <v>95</v>
      </c>
      <c r="Q15" s="25">
        <v>82</v>
      </c>
      <c r="R15" s="25">
        <v>80</v>
      </c>
      <c r="S15" s="25">
        <v>82</v>
      </c>
      <c r="T15" s="25">
        <v>93</v>
      </c>
      <c r="U15" s="25">
        <v>84</v>
      </c>
      <c r="V15" s="25">
        <v>79</v>
      </c>
      <c r="W15" s="25">
        <v>95</v>
      </c>
      <c r="X15" s="25">
        <v>75</v>
      </c>
      <c r="Y15" s="25">
        <v>85</v>
      </c>
      <c r="Z15" s="56">
        <v>82</v>
      </c>
      <c r="AA15" s="25">
        <v>90</v>
      </c>
      <c r="AB15" s="25">
        <v>93</v>
      </c>
      <c r="AC15" s="26">
        <f t="shared" si="0"/>
        <v>91.5</v>
      </c>
      <c r="AD15" s="45">
        <f>SUM($E$2:$Z$2)</f>
        <v>52.5</v>
      </c>
      <c r="AE15" s="69" cm="1">
        <f t="array" ref="AE15">IF($AD15=0,"",SUMPRODUCT($E$2:$Z$2,E15:Z15)/$AD15)</f>
        <v>84.1809523809524</v>
      </c>
      <c r="AF15" s="50">
        <v>82</v>
      </c>
      <c r="AG15" s="50">
        <v>0</v>
      </c>
      <c r="AH15" s="50">
        <v>0</v>
      </c>
      <c r="AI15" s="61">
        <f t="shared" si="1"/>
        <v>81.3266666666667</v>
      </c>
      <c r="AJ15" s="62" t="str">
        <f>VLOOKUP(D15,[1]sheet1!$B$1:$C$666,2,0)</f>
        <v>3.404</v>
      </c>
      <c r="AK15" s="51" t="s">
        <v>46</v>
      </c>
      <c r="AN15" s="59"/>
    </row>
    <row r="16" spans="1:40">
      <c r="A16" s="23">
        <v>13</v>
      </c>
      <c r="B16" s="23" t="s">
        <v>625</v>
      </c>
      <c r="C16" s="24" t="s">
        <v>652</v>
      </c>
      <c r="D16" s="23" t="s">
        <v>653</v>
      </c>
      <c r="E16" s="25">
        <v>79</v>
      </c>
      <c r="F16" s="25">
        <v>85</v>
      </c>
      <c r="G16" s="25">
        <v>80</v>
      </c>
      <c r="H16" s="25">
        <v>77</v>
      </c>
      <c r="I16" s="25">
        <v>75</v>
      </c>
      <c r="J16" s="25">
        <v>69</v>
      </c>
      <c r="K16" s="25">
        <v>77</v>
      </c>
      <c r="L16" s="25">
        <v>74</v>
      </c>
      <c r="M16" s="25">
        <v>76</v>
      </c>
      <c r="N16" s="25">
        <v>81</v>
      </c>
      <c r="O16" s="25">
        <v>79</v>
      </c>
      <c r="P16" s="25">
        <v>85</v>
      </c>
      <c r="Q16" s="25">
        <v>73</v>
      </c>
      <c r="R16" s="25">
        <v>60</v>
      </c>
      <c r="S16" s="25">
        <v>78</v>
      </c>
      <c r="T16" s="25">
        <v>90</v>
      </c>
      <c r="U16" s="25">
        <v>89</v>
      </c>
      <c r="V16" s="25">
        <v>87</v>
      </c>
      <c r="W16" s="25">
        <v>85</v>
      </c>
      <c r="X16" s="25">
        <v>75</v>
      </c>
      <c r="Y16" s="25">
        <v>75</v>
      </c>
      <c r="Z16" s="56" t="s">
        <v>628</v>
      </c>
      <c r="AA16" s="25">
        <v>95</v>
      </c>
      <c r="AB16" s="25">
        <v>100</v>
      </c>
      <c r="AC16" s="26">
        <f t="shared" si="0"/>
        <v>97.5</v>
      </c>
      <c r="AD16" s="26">
        <f>SUM($E$2:$Y$2)</f>
        <v>51</v>
      </c>
      <c r="AE16" s="63">
        <f>IF($AD16=0,"",SUMPRODUCT($E$2:$Y$2,E16:Y16)/$AD16)</f>
        <v>78.3627450980392</v>
      </c>
      <c r="AF16" s="50">
        <v>86</v>
      </c>
      <c r="AG16" s="50">
        <v>10</v>
      </c>
      <c r="AH16" s="50">
        <v>2.1</v>
      </c>
      <c r="AI16" s="61">
        <f t="shared" si="1"/>
        <v>81.2539215686274</v>
      </c>
      <c r="AJ16" s="62" t="str">
        <f>VLOOKUP(D16,[1]sheet1!$B$1:$C$666,2,0)</f>
        <v>2.954</v>
      </c>
      <c r="AK16" s="51" t="s">
        <v>61</v>
      </c>
      <c r="AN16" s="59"/>
    </row>
    <row r="17" spans="1:40">
      <c r="A17" s="23">
        <v>14</v>
      </c>
      <c r="B17" s="23" t="s">
        <v>639</v>
      </c>
      <c r="C17" s="24" t="s">
        <v>654</v>
      </c>
      <c r="D17" s="23" t="s">
        <v>655</v>
      </c>
      <c r="E17" s="25">
        <v>92</v>
      </c>
      <c r="F17" s="25">
        <v>82</v>
      </c>
      <c r="G17" s="25">
        <v>90</v>
      </c>
      <c r="H17" s="25">
        <v>81</v>
      </c>
      <c r="I17" s="25">
        <v>85</v>
      </c>
      <c r="J17" s="25">
        <v>77</v>
      </c>
      <c r="K17" s="25">
        <v>78</v>
      </c>
      <c r="L17" s="25">
        <v>77</v>
      </c>
      <c r="M17" s="25">
        <v>81</v>
      </c>
      <c r="N17" s="25">
        <v>84</v>
      </c>
      <c r="O17" s="25">
        <v>95</v>
      </c>
      <c r="P17" s="25">
        <v>85</v>
      </c>
      <c r="Q17" s="25">
        <v>73</v>
      </c>
      <c r="R17" s="25">
        <v>66</v>
      </c>
      <c r="S17" s="25">
        <v>82</v>
      </c>
      <c r="T17" s="25">
        <v>79</v>
      </c>
      <c r="U17" s="25">
        <v>75</v>
      </c>
      <c r="V17" s="25">
        <v>73</v>
      </c>
      <c r="W17" s="25">
        <v>95</v>
      </c>
      <c r="X17" s="25">
        <v>89</v>
      </c>
      <c r="Y17" s="25">
        <v>75</v>
      </c>
      <c r="Z17" s="56">
        <v>85</v>
      </c>
      <c r="AA17" s="25">
        <v>95</v>
      </c>
      <c r="AB17" s="25">
        <v>85</v>
      </c>
      <c r="AC17" s="26">
        <f t="shared" si="0"/>
        <v>90</v>
      </c>
      <c r="AD17" s="45">
        <f>SUM($E$2:$Z$2)</f>
        <v>52.5</v>
      </c>
      <c r="AE17" s="69" cm="1">
        <f t="array" ref="AE17">IF($AD17=0,"",SUMPRODUCT($E$2:$Z$2,E17:Z17)/$AD17)</f>
        <v>80.6952380952381</v>
      </c>
      <c r="AF17" s="50">
        <v>72</v>
      </c>
      <c r="AG17" s="50">
        <v>53</v>
      </c>
      <c r="AH17" s="50">
        <v>0.5</v>
      </c>
      <c r="AI17" s="61">
        <f t="shared" si="1"/>
        <v>81.2366666666667</v>
      </c>
      <c r="AJ17" s="62" t="str">
        <f>VLOOKUP(D17,[1]sheet1!$B$1:$C$666,2,0)</f>
        <v>3.102</v>
      </c>
      <c r="AK17" s="51" t="s">
        <v>61</v>
      </c>
      <c r="AN17" s="59"/>
    </row>
    <row r="18" spans="1:40">
      <c r="A18" s="23">
        <v>15</v>
      </c>
      <c r="B18" s="23" t="s">
        <v>639</v>
      </c>
      <c r="C18" s="24" t="s">
        <v>656</v>
      </c>
      <c r="D18" s="23" t="s">
        <v>657</v>
      </c>
      <c r="E18" s="25">
        <v>91</v>
      </c>
      <c r="F18" s="25">
        <v>78</v>
      </c>
      <c r="G18" s="25">
        <v>89</v>
      </c>
      <c r="H18" s="25">
        <v>84</v>
      </c>
      <c r="I18" s="25">
        <v>85</v>
      </c>
      <c r="J18" s="25">
        <v>89</v>
      </c>
      <c r="K18" s="25">
        <v>78</v>
      </c>
      <c r="L18" s="25">
        <v>78</v>
      </c>
      <c r="M18" s="25">
        <v>82</v>
      </c>
      <c r="N18" s="25">
        <v>61</v>
      </c>
      <c r="O18" s="25">
        <v>84</v>
      </c>
      <c r="P18" s="25">
        <v>95</v>
      </c>
      <c r="Q18" s="25">
        <v>83</v>
      </c>
      <c r="R18" s="25">
        <v>76</v>
      </c>
      <c r="S18" s="25">
        <v>86</v>
      </c>
      <c r="T18" s="25">
        <v>82</v>
      </c>
      <c r="U18" s="25">
        <v>82</v>
      </c>
      <c r="V18" s="25">
        <v>88</v>
      </c>
      <c r="W18" s="25">
        <v>95</v>
      </c>
      <c r="X18" s="25">
        <v>85</v>
      </c>
      <c r="Y18" s="25">
        <v>85</v>
      </c>
      <c r="Z18" s="56">
        <v>87</v>
      </c>
      <c r="AA18" s="25">
        <v>89</v>
      </c>
      <c r="AB18" s="25">
        <v>88</v>
      </c>
      <c r="AC18" s="26">
        <f t="shared" si="0"/>
        <v>88.5</v>
      </c>
      <c r="AD18" s="45">
        <f>SUM($E$2:$Z$2)</f>
        <v>52.5</v>
      </c>
      <c r="AE18" s="69">
        <f t="array" ref="AE18">IF($AD18=0,"",SUMPRODUCT($E$2:$Z$2,E18:Z18)/$AD18)</f>
        <v>83.3238095238095</v>
      </c>
      <c r="AF18" s="50">
        <v>76.5</v>
      </c>
      <c r="AG18" s="50">
        <v>10</v>
      </c>
      <c r="AH18" s="50">
        <v>0</v>
      </c>
      <c r="AI18" s="61">
        <f t="shared" si="1"/>
        <v>80.3516666666667</v>
      </c>
      <c r="AJ18" s="62" t="str">
        <f>VLOOKUP(D18,[1]sheet1!$B$1:$C$666,2,0)</f>
        <v>3.405</v>
      </c>
      <c r="AK18" s="51" t="s">
        <v>61</v>
      </c>
      <c r="AN18" s="59"/>
    </row>
    <row r="19" spans="1:40">
      <c r="A19" s="23">
        <v>16</v>
      </c>
      <c r="B19" s="23" t="s">
        <v>639</v>
      </c>
      <c r="C19" s="24" t="s">
        <v>658</v>
      </c>
      <c r="D19" s="23" t="s">
        <v>659</v>
      </c>
      <c r="E19" s="25">
        <v>92</v>
      </c>
      <c r="F19" s="25">
        <v>77</v>
      </c>
      <c r="G19" s="25">
        <v>76</v>
      </c>
      <c r="H19" s="25">
        <v>78</v>
      </c>
      <c r="I19" s="25">
        <v>85</v>
      </c>
      <c r="J19" s="25">
        <v>89</v>
      </c>
      <c r="K19" s="25">
        <v>71</v>
      </c>
      <c r="L19" s="25">
        <v>82</v>
      </c>
      <c r="M19" s="25">
        <v>82</v>
      </c>
      <c r="N19" s="25">
        <v>81</v>
      </c>
      <c r="O19" s="25">
        <v>89</v>
      </c>
      <c r="P19" s="25">
        <v>95</v>
      </c>
      <c r="Q19" s="25">
        <v>83</v>
      </c>
      <c r="R19" s="25">
        <v>88</v>
      </c>
      <c r="S19" s="25">
        <v>87</v>
      </c>
      <c r="T19" s="25">
        <v>86</v>
      </c>
      <c r="U19" s="25">
        <v>84</v>
      </c>
      <c r="V19" s="25">
        <v>85</v>
      </c>
      <c r="W19" s="25">
        <v>95</v>
      </c>
      <c r="X19" s="25">
        <v>88</v>
      </c>
      <c r="Y19" s="25">
        <v>75</v>
      </c>
      <c r="Z19" s="56">
        <v>87</v>
      </c>
      <c r="AA19" s="25">
        <v>88</v>
      </c>
      <c r="AB19" s="25">
        <v>88</v>
      </c>
      <c r="AC19" s="26">
        <f t="shared" si="0"/>
        <v>88</v>
      </c>
      <c r="AD19" s="45">
        <f>SUM($E$2:$Z$2)</f>
        <v>52.5</v>
      </c>
      <c r="AE19" s="69">
        <f t="array" ref="AE19">IF($AD19=0,"",SUMPRODUCT($E$2:$Z$2,E19:Z19)/$AD19)</f>
        <v>84.5047619047619</v>
      </c>
      <c r="AF19" s="50">
        <v>71.5</v>
      </c>
      <c r="AG19" s="50">
        <v>0</v>
      </c>
      <c r="AH19" s="50">
        <v>0</v>
      </c>
      <c r="AI19" s="61">
        <f t="shared" si="1"/>
        <v>80.3283333333333</v>
      </c>
      <c r="AJ19" s="62" t="str">
        <f>VLOOKUP(D19,[1]sheet1!$B$1:$C$666,2,0)</f>
        <v>3.256</v>
      </c>
      <c r="AK19" s="51" t="s">
        <v>61</v>
      </c>
      <c r="AN19" s="59"/>
    </row>
    <row r="20" spans="1:40">
      <c r="A20" s="23">
        <v>17</v>
      </c>
      <c r="B20" s="23" t="s">
        <v>625</v>
      </c>
      <c r="C20" s="24" t="s">
        <v>660</v>
      </c>
      <c r="D20" s="23" t="s">
        <v>661</v>
      </c>
      <c r="E20" s="25">
        <v>94</v>
      </c>
      <c r="F20" s="25">
        <v>80</v>
      </c>
      <c r="G20" s="25">
        <v>89</v>
      </c>
      <c r="H20" s="25">
        <v>75</v>
      </c>
      <c r="I20" s="25">
        <v>85</v>
      </c>
      <c r="J20" s="25">
        <v>70</v>
      </c>
      <c r="K20" s="25">
        <v>77</v>
      </c>
      <c r="L20" s="25">
        <v>93</v>
      </c>
      <c r="M20" s="25">
        <v>79</v>
      </c>
      <c r="N20" s="25">
        <v>83</v>
      </c>
      <c r="O20" s="25">
        <v>91</v>
      </c>
      <c r="P20" s="25">
        <v>85</v>
      </c>
      <c r="Q20" s="25">
        <v>81</v>
      </c>
      <c r="R20" s="25">
        <v>60</v>
      </c>
      <c r="S20" s="25">
        <v>77</v>
      </c>
      <c r="T20" s="25">
        <v>91</v>
      </c>
      <c r="U20" s="25">
        <v>88</v>
      </c>
      <c r="V20" s="25">
        <v>82</v>
      </c>
      <c r="W20" s="25">
        <v>95</v>
      </c>
      <c r="X20" s="25">
        <v>75</v>
      </c>
      <c r="Y20" s="25">
        <v>75</v>
      </c>
      <c r="Z20" s="56" t="s">
        <v>628</v>
      </c>
      <c r="AA20" s="25">
        <v>94</v>
      </c>
      <c r="AB20" s="25">
        <v>92</v>
      </c>
      <c r="AC20" s="26">
        <f t="shared" si="0"/>
        <v>93</v>
      </c>
      <c r="AD20" s="26">
        <f>SUM($E$2:$Y$2)</f>
        <v>51</v>
      </c>
      <c r="AE20" s="63">
        <f>IF($AD20=0,"",SUMPRODUCT($E$2:$Y$2,E20:Y20)/$AD20)</f>
        <v>81.5588235294118</v>
      </c>
      <c r="AF20" s="50">
        <v>80.5</v>
      </c>
      <c r="AG20" s="50">
        <v>0</v>
      </c>
      <c r="AH20" s="50">
        <v>0</v>
      </c>
      <c r="AI20" s="61">
        <f t="shared" si="1"/>
        <v>79.7161764705882</v>
      </c>
      <c r="AJ20" s="62" t="str">
        <f>VLOOKUP(D20,[1]sheet1!$B$1:$C$666,2,0)</f>
        <v>3.195</v>
      </c>
      <c r="AK20" s="51" t="s">
        <v>61</v>
      </c>
      <c r="AN20" s="59"/>
    </row>
    <row r="21" spans="1:40">
      <c r="A21" s="23">
        <v>18</v>
      </c>
      <c r="B21" s="23" t="s">
        <v>639</v>
      </c>
      <c r="C21" s="24" t="s">
        <v>662</v>
      </c>
      <c r="D21" s="23" t="s">
        <v>663</v>
      </c>
      <c r="E21" s="25">
        <v>92</v>
      </c>
      <c r="F21" s="25">
        <v>77</v>
      </c>
      <c r="G21" s="25">
        <v>82</v>
      </c>
      <c r="H21" s="25">
        <v>74</v>
      </c>
      <c r="I21" s="25">
        <v>75</v>
      </c>
      <c r="J21" s="25">
        <v>71</v>
      </c>
      <c r="K21" s="25">
        <v>76</v>
      </c>
      <c r="L21" s="25">
        <v>74</v>
      </c>
      <c r="M21" s="25">
        <v>85</v>
      </c>
      <c r="N21" s="25">
        <v>81</v>
      </c>
      <c r="O21" s="25">
        <v>86</v>
      </c>
      <c r="P21" s="25">
        <v>85</v>
      </c>
      <c r="Q21" s="25">
        <v>70</v>
      </c>
      <c r="R21" s="25">
        <v>68</v>
      </c>
      <c r="S21" s="25">
        <v>67</v>
      </c>
      <c r="T21" s="25">
        <v>88</v>
      </c>
      <c r="U21" s="25">
        <v>72</v>
      </c>
      <c r="V21" s="25">
        <v>78</v>
      </c>
      <c r="W21" s="25">
        <v>85</v>
      </c>
      <c r="X21" s="25">
        <v>68</v>
      </c>
      <c r="Y21" s="25">
        <v>75</v>
      </c>
      <c r="Z21" s="56">
        <v>84</v>
      </c>
      <c r="AA21" s="25">
        <v>97</v>
      </c>
      <c r="AB21" s="25">
        <v>94</v>
      </c>
      <c r="AC21" s="26">
        <f t="shared" si="0"/>
        <v>95.5</v>
      </c>
      <c r="AD21" s="45">
        <f>SUM($E$2:$Z$2)</f>
        <v>52.5</v>
      </c>
      <c r="AE21" s="69" cm="1">
        <f t="array" ref="AE21">IF($AD21=0,"",SUMPRODUCT($E$2:$Z$2,E21:Z21)/$AD21)</f>
        <v>77.1809523809524</v>
      </c>
      <c r="AF21" s="50">
        <v>75.5</v>
      </c>
      <c r="AG21" s="50">
        <v>12</v>
      </c>
      <c r="AH21" s="50">
        <v>2.2</v>
      </c>
      <c r="AI21" s="61">
        <f t="shared" si="1"/>
        <v>79.7016666666667</v>
      </c>
      <c r="AJ21" s="62" t="str">
        <f>VLOOKUP(D21,[1]sheet1!$B$1:$C$666,2,0)</f>
        <v>2.650</v>
      </c>
      <c r="AK21" s="51" t="s">
        <v>61</v>
      </c>
      <c r="AN21" s="59"/>
    </row>
    <row r="22" spans="1:40">
      <c r="A22" s="23">
        <v>19</v>
      </c>
      <c r="B22" s="23" t="s">
        <v>639</v>
      </c>
      <c r="C22" s="24" t="s">
        <v>664</v>
      </c>
      <c r="D22" s="23" t="s">
        <v>665</v>
      </c>
      <c r="E22" s="25">
        <v>93</v>
      </c>
      <c r="F22" s="25">
        <v>80</v>
      </c>
      <c r="G22" s="25">
        <v>85</v>
      </c>
      <c r="H22" s="25">
        <v>81</v>
      </c>
      <c r="I22" s="25">
        <v>85</v>
      </c>
      <c r="J22" s="25">
        <v>86</v>
      </c>
      <c r="K22" s="25">
        <v>79</v>
      </c>
      <c r="L22" s="25">
        <v>85</v>
      </c>
      <c r="M22" s="25">
        <v>79</v>
      </c>
      <c r="N22" s="25">
        <v>75</v>
      </c>
      <c r="O22" s="25">
        <v>77</v>
      </c>
      <c r="P22" s="25">
        <v>85</v>
      </c>
      <c r="Q22" s="25">
        <v>77</v>
      </c>
      <c r="R22" s="25">
        <v>53</v>
      </c>
      <c r="S22" s="25">
        <v>79</v>
      </c>
      <c r="T22" s="25">
        <v>89</v>
      </c>
      <c r="U22" s="25">
        <v>79</v>
      </c>
      <c r="V22" s="25">
        <v>76</v>
      </c>
      <c r="W22" s="25">
        <v>95</v>
      </c>
      <c r="X22" s="25">
        <v>95</v>
      </c>
      <c r="Y22" s="25">
        <v>75</v>
      </c>
      <c r="Z22" s="56">
        <v>87</v>
      </c>
      <c r="AA22" s="25">
        <v>90</v>
      </c>
      <c r="AB22" s="25">
        <v>90</v>
      </c>
      <c r="AC22" s="26">
        <f t="shared" si="0"/>
        <v>90</v>
      </c>
      <c r="AD22" s="45">
        <f>SUM($E$2:$Z$2)</f>
        <v>52.5</v>
      </c>
      <c r="AE22" s="69" cm="1">
        <f t="array" ref="AE22">IF($AD22=0,"",SUMPRODUCT($E$2:$Z$2,E22:Z22)/$AD22)</f>
        <v>80.4666666666667</v>
      </c>
      <c r="AF22" s="50">
        <v>77</v>
      </c>
      <c r="AG22" s="50">
        <v>0</v>
      </c>
      <c r="AH22" s="50">
        <v>0.15</v>
      </c>
      <c r="AI22" s="61">
        <f t="shared" si="1"/>
        <v>78.3266666666667</v>
      </c>
      <c r="AJ22" s="62" t="str">
        <f>VLOOKUP(D22,[1]sheet1!$B$1:$C$666,2,0)</f>
        <v>3.152</v>
      </c>
      <c r="AK22" s="51"/>
      <c r="AN22" s="59"/>
    </row>
    <row r="23" ht="15" spans="1:40">
      <c r="A23" s="32">
        <v>20</v>
      </c>
      <c r="B23" s="32" t="s">
        <v>639</v>
      </c>
      <c r="C23" s="33" t="s">
        <v>666</v>
      </c>
      <c r="D23" s="32" t="s">
        <v>667</v>
      </c>
      <c r="E23" s="34">
        <v>78</v>
      </c>
      <c r="F23" s="34">
        <v>89</v>
      </c>
      <c r="G23" s="34">
        <v>84</v>
      </c>
      <c r="H23" s="34">
        <v>87</v>
      </c>
      <c r="I23" s="34">
        <v>85</v>
      </c>
      <c r="J23" s="34">
        <v>90</v>
      </c>
      <c r="K23" s="34">
        <v>75</v>
      </c>
      <c r="L23" s="34">
        <v>81</v>
      </c>
      <c r="M23" s="34">
        <v>84</v>
      </c>
      <c r="N23" s="34">
        <v>81</v>
      </c>
      <c r="O23" s="34">
        <v>88</v>
      </c>
      <c r="P23" s="34">
        <v>85</v>
      </c>
      <c r="Q23" s="34">
        <v>68</v>
      </c>
      <c r="R23" s="34">
        <v>42</v>
      </c>
      <c r="S23" s="34">
        <v>37</v>
      </c>
      <c r="T23" s="34">
        <v>79</v>
      </c>
      <c r="U23" s="34">
        <v>74</v>
      </c>
      <c r="V23" s="34">
        <v>77</v>
      </c>
      <c r="W23" s="34">
        <v>95</v>
      </c>
      <c r="X23" s="34">
        <v>94</v>
      </c>
      <c r="Y23" s="34">
        <v>75</v>
      </c>
      <c r="Z23" s="64">
        <v>85</v>
      </c>
      <c r="AA23" s="34">
        <v>100</v>
      </c>
      <c r="AB23" s="34">
        <v>92</v>
      </c>
      <c r="AC23" s="35">
        <f t="shared" si="0"/>
        <v>96</v>
      </c>
      <c r="AD23" s="70">
        <f>SUM($E$2:$Z$2)</f>
        <v>52.5</v>
      </c>
      <c r="AE23" s="71" cm="1">
        <f t="array" ref="AE23">IF($AD23=0,"",SUMPRODUCT($E$2:$Z$2,E23:Z23)/$AD23)</f>
        <v>76.6285714285714</v>
      </c>
      <c r="AF23" s="39">
        <v>85</v>
      </c>
      <c r="AG23" s="39">
        <v>10</v>
      </c>
      <c r="AH23" s="39">
        <v>0.25</v>
      </c>
      <c r="AI23" s="66">
        <f t="shared" si="1"/>
        <v>77.84</v>
      </c>
      <c r="AJ23" s="67" t="str">
        <f>VLOOKUP(D23,[1]sheet1!$B$1:$C$666,2,0)</f>
        <v>3.006</v>
      </c>
      <c r="AK23" s="40"/>
      <c r="AL23" s="41" t="s">
        <v>93</v>
      </c>
      <c r="AN23" s="59"/>
    </row>
    <row r="24" ht="15" spans="1:40">
      <c r="A24" s="42">
        <v>21</v>
      </c>
      <c r="B24" s="42" t="s">
        <v>639</v>
      </c>
      <c r="C24" s="43" t="s">
        <v>668</v>
      </c>
      <c r="D24" s="42" t="s">
        <v>669</v>
      </c>
      <c r="E24" s="44">
        <v>88</v>
      </c>
      <c r="F24" s="44">
        <v>78</v>
      </c>
      <c r="G24" s="44">
        <v>85</v>
      </c>
      <c r="H24" s="44">
        <v>70</v>
      </c>
      <c r="I24" s="44">
        <v>75</v>
      </c>
      <c r="J24" s="44">
        <v>70</v>
      </c>
      <c r="K24" s="44">
        <v>74</v>
      </c>
      <c r="L24" s="44">
        <v>83</v>
      </c>
      <c r="M24" s="44">
        <v>81</v>
      </c>
      <c r="N24" s="44">
        <v>88</v>
      </c>
      <c r="O24" s="44">
        <v>86</v>
      </c>
      <c r="P24" s="44">
        <v>75</v>
      </c>
      <c r="Q24" s="44">
        <v>75</v>
      </c>
      <c r="R24" s="44">
        <v>70</v>
      </c>
      <c r="S24" s="44">
        <v>77</v>
      </c>
      <c r="T24" s="44">
        <v>80</v>
      </c>
      <c r="U24" s="44">
        <v>74</v>
      </c>
      <c r="V24" s="44">
        <v>86</v>
      </c>
      <c r="W24" s="44">
        <v>85</v>
      </c>
      <c r="X24" s="44">
        <v>88</v>
      </c>
      <c r="Y24" s="44">
        <v>75</v>
      </c>
      <c r="Z24" s="68">
        <v>90</v>
      </c>
      <c r="AA24" s="44">
        <v>90</v>
      </c>
      <c r="AB24" s="44">
        <v>90</v>
      </c>
      <c r="AC24" s="45">
        <f t="shared" si="0"/>
        <v>90</v>
      </c>
      <c r="AD24" s="45">
        <f>SUM($E$2:$Z$2)</f>
        <v>52.5</v>
      </c>
      <c r="AE24" s="69" cm="1">
        <f t="array" ref="AE24">IF($AD24=0,"",SUMPRODUCT($E$2:$Z$2,E24:Z24)/$AD24)</f>
        <v>79.0285714285714</v>
      </c>
      <c r="AF24" s="31">
        <v>66.5</v>
      </c>
      <c r="AG24" s="31">
        <v>10</v>
      </c>
      <c r="AH24" s="31">
        <v>0.5</v>
      </c>
      <c r="AI24" s="57">
        <f t="shared" si="1"/>
        <v>77.645</v>
      </c>
      <c r="AJ24" s="58" t="str">
        <f>VLOOKUP(D24,[1]sheet1!$B$1:$C$666,2,0)</f>
        <v>3.090</v>
      </c>
      <c r="AK24" s="17" t="s">
        <v>61</v>
      </c>
      <c r="AN24" s="59"/>
    </row>
    <row r="25" spans="1:40">
      <c r="A25" s="23">
        <v>22</v>
      </c>
      <c r="B25" s="23" t="s">
        <v>625</v>
      </c>
      <c r="C25" s="24" t="s">
        <v>670</v>
      </c>
      <c r="D25" s="23" t="s">
        <v>671</v>
      </c>
      <c r="E25" s="25">
        <v>88</v>
      </c>
      <c r="F25" s="25">
        <v>86</v>
      </c>
      <c r="G25" s="25">
        <v>79</v>
      </c>
      <c r="H25" s="25">
        <v>74</v>
      </c>
      <c r="I25" s="25">
        <v>95</v>
      </c>
      <c r="J25" s="25">
        <v>77</v>
      </c>
      <c r="K25" s="25">
        <v>78</v>
      </c>
      <c r="L25" s="25">
        <v>82</v>
      </c>
      <c r="M25" s="25">
        <v>83</v>
      </c>
      <c r="N25" s="25">
        <v>80</v>
      </c>
      <c r="O25" s="25">
        <v>81</v>
      </c>
      <c r="P25" s="25">
        <v>85</v>
      </c>
      <c r="Q25" s="25">
        <v>70</v>
      </c>
      <c r="R25" s="25">
        <v>30</v>
      </c>
      <c r="S25" s="25">
        <v>73</v>
      </c>
      <c r="T25" s="25">
        <v>83</v>
      </c>
      <c r="U25" s="25">
        <v>83</v>
      </c>
      <c r="V25" s="25">
        <v>80</v>
      </c>
      <c r="W25" s="25">
        <v>95</v>
      </c>
      <c r="X25" s="25">
        <v>83</v>
      </c>
      <c r="Y25" s="25">
        <v>75</v>
      </c>
      <c r="Z25" s="56" t="s">
        <v>628</v>
      </c>
      <c r="AA25" s="25">
        <v>93</v>
      </c>
      <c r="AB25" s="25">
        <v>90</v>
      </c>
      <c r="AC25" s="26">
        <f t="shared" si="0"/>
        <v>91.5</v>
      </c>
      <c r="AD25" s="26">
        <f>SUM($E$2:$Y$2)</f>
        <v>51</v>
      </c>
      <c r="AE25" s="63">
        <f>IF($AD25=0,"",SUMPRODUCT($E$2:$Y$2,E25:Y25)/$AD25)</f>
        <v>77.4509803921569</v>
      </c>
      <c r="AF25" s="50">
        <v>81.5</v>
      </c>
      <c r="AG25" s="50">
        <v>14</v>
      </c>
      <c r="AH25" s="50">
        <v>0.1</v>
      </c>
      <c r="AI25" s="61">
        <f t="shared" si="1"/>
        <v>77.3906862745098</v>
      </c>
      <c r="AJ25" s="62" t="str">
        <f>VLOOKUP(D25,[1]sheet1!$B$1:$C$666,2,0)</f>
        <v>3.087</v>
      </c>
      <c r="AK25" s="51"/>
      <c r="AN25" s="59"/>
    </row>
    <row r="26" spans="1:40">
      <c r="A26" s="23">
        <v>23</v>
      </c>
      <c r="B26" s="23" t="s">
        <v>639</v>
      </c>
      <c r="C26" s="24" t="s">
        <v>672</v>
      </c>
      <c r="D26" s="23" t="s">
        <v>67</v>
      </c>
      <c r="E26" s="25">
        <v>78</v>
      </c>
      <c r="F26" s="25">
        <v>70</v>
      </c>
      <c r="G26" s="25">
        <v>84</v>
      </c>
      <c r="H26" s="25">
        <v>71</v>
      </c>
      <c r="I26" s="25">
        <v>75</v>
      </c>
      <c r="J26" s="25">
        <v>70</v>
      </c>
      <c r="K26" s="25">
        <v>73</v>
      </c>
      <c r="L26" s="25">
        <v>68</v>
      </c>
      <c r="M26" s="25">
        <v>83</v>
      </c>
      <c r="N26" s="25">
        <v>90</v>
      </c>
      <c r="O26" s="25">
        <v>93</v>
      </c>
      <c r="P26" s="25">
        <v>75</v>
      </c>
      <c r="Q26" s="25">
        <v>70</v>
      </c>
      <c r="R26" s="25">
        <v>53</v>
      </c>
      <c r="S26" s="25">
        <v>73</v>
      </c>
      <c r="T26" s="25">
        <v>74</v>
      </c>
      <c r="U26" s="25">
        <v>74</v>
      </c>
      <c r="V26" s="25">
        <v>73</v>
      </c>
      <c r="W26" s="25">
        <v>85</v>
      </c>
      <c r="X26" s="25">
        <v>88</v>
      </c>
      <c r="Y26" s="25">
        <v>75</v>
      </c>
      <c r="Z26" s="56">
        <v>87</v>
      </c>
      <c r="AA26" s="25">
        <v>100</v>
      </c>
      <c r="AB26" s="25">
        <v>93</v>
      </c>
      <c r="AC26" s="26">
        <f t="shared" si="0"/>
        <v>96.5</v>
      </c>
      <c r="AD26" s="26">
        <f>SUM($E$2:$Z$2)</f>
        <v>52.5</v>
      </c>
      <c r="AE26" s="63">
        <f t="array" ref="AE26">IF($AD26=0,"",SUMPRODUCT($E$2:$Z$2,E26:Z26)/$AD26)</f>
        <v>74.7333333333333</v>
      </c>
      <c r="AF26" s="50">
        <v>64.5</v>
      </c>
      <c r="AG26" s="50">
        <v>3</v>
      </c>
      <c r="AH26" s="50">
        <v>2.4</v>
      </c>
      <c r="AI26" s="61">
        <f t="shared" si="1"/>
        <v>77.3883333333333</v>
      </c>
      <c r="AJ26" s="62" t="str">
        <f>VLOOKUP(D26,[1]sheet1!$B$1:$C$666,2,0)</f>
        <v>2.570</v>
      </c>
      <c r="AK26" s="51"/>
      <c r="AN26" s="59"/>
    </row>
    <row r="27" spans="1:40">
      <c r="A27" s="23">
        <v>24</v>
      </c>
      <c r="B27" s="23" t="s">
        <v>625</v>
      </c>
      <c r="C27" s="24" t="s">
        <v>673</v>
      </c>
      <c r="D27" s="23" t="s">
        <v>674</v>
      </c>
      <c r="E27" s="25">
        <v>86</v>
      </c>
      <c r="F27" s="25">
        <v>82</v>
      </c>
      <c r="G27" s="25">
        <v>79</v>
      </c>
      <c r="H27" s="25">
        <v>69</v>
      </c>
      <c r="I27" s="25">
        <v>85</v>
      </c>
      <c r="J27" s="25">
        <v>79</v>
      </c>
      <c r="K27" s="25">
        <v>69</v>
      </c>
      <c r="L27" s="25">
        <v>85</v>
      </c>
      <c r="M27" s="25">
        <v>78</v>
      </c>
      <c r="N27" s="25">
        <v>75</v>
      </c>
      <c r="O27" s="25">
        <v>87</v>
      </c>
      <c r="P27" s="25">
        <v>75</v>
      </c>
      <c r="Q27" s="25">
        <v>78</v>
      </c>
      <c r="R27" s="25">
        <v>68</v>
      </c>
      <c r="S27" s="25">
        <v>81</v>
      </c>
      <c r="T27" s="25">
        <v>91</v>
      </c>
      <c r="U27" s="25">
        <v>81</v>
      </c>
      <c r="V27" s="25">
        <v>81</v>
      </c>
      <c r="W27" s="25">
        <v>85</v>
      </c>
      <c r="X27" s="25">
        <v>75</v>
      </c>
      <c r="Y27" s="25">
        <v>75</v>
      </c>
      <c r="Z27" s="56" t="s">
        <v>628</v>
      </c>
      <c r="AA27" s="25">
        <v>92</v>
      </c>
      <c r="AB27" s="25">
        <v>92</v>
      </c>
      <c r="AC27" s="26">
        <f t="shared" si="0"/>
        <v>92</v>
      </c>
      <c r="AD27" s="45">
        <f>SUM($E$2:$Y$2)</f>
        <v>51</v>
      </c>
      <c r="AE27" s="69">
        <f>IF($AD27=0,"",SUMPRODUCT($E$2:$Y$2,E27:Y27)/$AD27)</f>
        <v>79.1372549019608</v>
      </c>
      <c r="AF27" s="50">
        <v>67.5</v>
      </c>
      <c r="AG27" s="50">
        <v>0</v>
      </c>
      <c r="AH27" s="50">
        <v>0</v>
      </c>
      <c r="AI27" s="61">
        <f t="shared" si="1"/>
        <v>77.1710784313725</v>
      </c>
      <c r="AJ27" s="62" t="str">
        <f>VLOOKUP(D27,[1]sheet1!$B$1:$C$666,2,0)</f>
        <v>2.722</v>
      </c>
      <c r="AK27" s="51" t="s">
        <v>61</v>
      </c>
      <c r="AN27" s="59"/>
    </row>
    <row r="28" spans="1:40">
      <c r="A28" s="23">
        <v>25</v>
      </c>
      <c r="B28" s="23" t="s">
        <v>639</v>
      </c>
      <c r="C28" s="24" t="s">
        <v>675</v>
      </c>
      <c r="D28" s="23" t="s">
        <v>676</v>
      </c>
      <c r="E28" s="25">
        <v>90</v>
      </c>
      <c r="F28" s="25">
        <v>80</v>
      </c>
      <c r="G28" s="25">
        <v>78</v>
      </c>
      <c r="H28" s="25">
        <v>67</v>
      </c>
      <c r="I28" s="25">
        <v>85</v>
      </c>
      <c r="J28" s="25">
        <v>79</v>
      </c>
      <c r="K28" s="25">
        <v>67</v>
      </c>
      <c r="L28" s="25">
        <v>70</v>
      </c>
      <c r="M28" s="25">
        <v>81</v>
      </c>
      <c r="N28" s="25">
        <v>89</v>
      </c>
      <c r="O28" s="25">
        <v>85</v>
      </c>
      <c r="P28" s="25">
        <v>75</v>
      </c>
      <c r="Q28" s="25">
        <v>74</v>
      </c>
      <c r="R28" s="25">
        <v>63</v>
      </c>
      <c r="S28" s="25">
        <v>68</v>
      </c>
      <c r="T28" s="25">
        <v>76</v>
      </c>
      <c r="U28" s="25">
        <v>63</v>
      </c>
      <c r="V28" s="25">
        <v>77</v>
      </c>
      <c r="W28" s="25">
        <v>85</v>
      </c>
      <c r="X28" s="25">
        <v>85</v>
      </c>
      <c r="Y28" s="25">
        <v>75</v>
      </c>
      <c r="Z28" s="56">
        <v>86</v>
      </c>
      <c r="AA28" s="25">
        <v>91</v>
      </c>
      <c r="AB28" s="25">
        <v>91</v>
      </c>
      <c r="AC28" s="26">
        <f t="shared" si="0"/>
        <v>91</v>
      </c>
      <c r="AD28" s="26">
        <f>SUM($E$2:$Z$2)</f>
        <v>52.5</v>
      </c>
      <c r="AE28" s="63">
        <f t="array" ref="AE28">IF($AD28=0,"",SUMPRODUCT($E$2:$Z$2,E28:Z28)/$AD28)</f>
        <v>75.9142857142857</v>
      </c>
      <c r="AF28" s="50">
        <v>95</v>
      </c>
      <c r="AG28" s="50">
        <v>0</v>
      </c>
      <c r="AH28" s="50">
        <v>1</v>
      </c>
      <c r="AI28" s="61">
        <f t="shared" si="1"/>
        <v>77.09</v>
      </c>
      <c r="AJ28" s="62" t="str">
        <f>VLOOKUP(D28,[1]sheet1!$B$1:$C$666,2,0)</f>
        <v>2.599</v>
      </c>
      <c r="AK28" s="51" t="s">
        <v>61</v>
      </c>
      <c r="AN28" s="59"/>
    </row>
    <row r="29" spans="1:40">
      <c r="A29" s="23">
        <v>26</v>
      </c>
      <c r="B29" s="23" t="s">
        <v>625</v>
      </c>
      <c r="C29" s="24" t="s">
        <v>677</v>
      </c>
      <c r="D29" s="23" t="s">
        <v>678</v>
      </c>
      <c r="E29" s="25">
        <v>79</v>
      </c>
      <c r="F29" s="25">
        <v>82</v>
      </c>
      <c r="G29" s="25">
        <v>82</v>
      </c>
      <c r="H29" s="25">
        <v>74</v>
      </c>
      <c r="I29" s="25">
        <v>75</v>
      </c>
      <c r="J29" s="25">
        <v>66</v>
      </c>
      <c r="K29" s="25">
        <v>63</v>
      </c>
      <c r="L29" s="25">
        <v>77</v>
      </c>
      <c r="M29" s="25">
        <v>82</v>
      </c>
      <c r="N29" s="25">
        <v>90</v>
      </c>
      <c r="O29" s="25">
        <v>88</v>
      </c>
      <c r="P29" s="25">
        <v>75</v>
      </c>
      <c r="Q29" s="25">
        <v>68</v>
      </c>
      <c r="R29" s="25">
        <v>60</v>
      </c>
      <c r="S29" s="25">
        <v>82</v>
      </c>
      <c r="T29" s="25">
        <v>91</v>
      </c>
      <c r="U29" s="25">
        <v>77</v>
      </c>
      <c r="V29" s="25">
        <v>80</v>
      </c>
      <c r="W29" s="25">
        <v>95</v>
      </c>
      <c r="X29" s="25">
        <v>85</v>
      </c>
      <c r="Y29" s="25">
        <v>75</v>
      </c>
      <c r="Z29" s="56" t="s">
        <v>628</v>
      </c>
      <c r="AA29" s="25">
        <v>90</v>
      </c>
      <c r="AB29" s="25">
        <v>92</v>
      </c>
      <c r="AC29" s="26">
        <f t="shared" si="0"/>
        <v>91</v>
      </c>
      <c r="AD29" s="26">
        <f>SUM($E$2:$Y$2)</f>
        <v>51</v>
      </c>
      <c r="AE29" s="63">
        <f>IF($AD29=0,"",SUMPRODUCT($E$2:$Y$2,E29:Y29)/$AD29)</f>
        <v>77.7450980392157</v>
      </c>
      <c r="AF29" s="50">
        <v>89</v>
      </c>
      <c r="AG29" s="50">
        <v>0</v>
      </c>
      <c r="AH29" s="50">
        <v>0</v>
      </c>
      <c r="AI29" s="61">
        <f t="shared" si="1"/>
        <v>77.071568627451</v>
      </c>
      <c r="AJ29" s="62" t="str">
        <f>VLOOKUP(D29,[1]sheet1!$B$1:$C$666,2,0)</f>
        <v>2.741</v>
      </c>
      <c r="AK29" s="51" t="s">
        <v>61</v>
      </c>
      <c r="AN29" s="59"/>
    </row>
    <row r="30" spans="1:40">
      <c r="A30" s="23">
        <v>27</v>
      </c>
      <c r="B30" s="23" t="s">
        <v>625</v>
      </c>
      <c r="C30" s="24" t="s">
        <v>679</v>
      </c>
      <c r="D30" s="23" t="s">
        <v>680</v>
      </c>
      <c r="E30" s="25">
        <v>71</v>
      </c>
      <c r="F30" s="25">
        <v>85</v>
      </c>
      <c r="G30" s="25">
        <v>83</v>
      </c>
      <c r="H30" s="25">
        <v>72</v>
      </c>
      <c r="I30" s="25">
        <v>85</v>
      </c>
      <c r="J30" s="25">
        <v>68</v>
      </c>
      <c r="K30" s="25">
        <v>76</v>
      </c>
      <c r="L30" s="25">
        <v>74</v>
      </c>
      <c r="M30" s="25">
        <v>72</v>
      </c>
      <c r="N30" s="25">
        <v>84</v>
      </c>
      <c r="O30" s="25">
        <v>81</v>
      </c>
      <c r="P30" s="25">
        <v>85</v>
      </c>
      <c r="Q30" s="25">
        <v>82</v>
      </c>
      <c r="R30" s="25">
        <v>65</v>
      </c>
      <c r="S30" s="25">
        <v>71</v>
      </c>
      <c r="T30" s="25">
        <v>88</v>
      </c>
      <c r="U30" s="25">
        <v>74</v>
      </c>
      <c r="V30" s="25">
        <v>85</v>
      </c>
      <c r="W30" s="25">
        <v>95</v>
      </c>
      <c r="X30" s="25">
        <v>73</v>
      </c>
      <c r="Y30" s="25">
        <v>75</v>
      </c>
      <c r="Z30" s="56" t="s">
        <v>628</v>
      </c>
      <c r="AA30" s="25">
        <v>94</v>
      </c>
      <c r="AB30" s="25">
        <v>94</v>
      </c>
      <c r="AC30" s="26">
        <f t="shared" si="0"/>
        <v>94</v>
      </c>
      <c r="AD30" s="45">
        <f>SUM($E$2:$Y$2)</f>
        <v>51</v>
      </c>
      <c r="AE30" s="69">
        <f>IF($AD30=0,"",SUMPRODUCT($E$2:$Y$2,E30:Y30)/$AD30)</f>
        <v>77.4117647058823</v>
      </c>
      <c r="AF30" s="50">
        <v>77</v>
      </c>
      <c r="AG30" s="50">
        <v>0</v>
      </c>
      <c r="AH30" s="50">
        <v>0.1</v>
      </c>
      <c r="AI30" s="61">
        <f t="shared" si="1"/>
        <v>76.9382352941176</v>
      </c>
      <c r="AJ30" s="62" t="str">
        <f>VLOOKUP(D30,[1]sheet1!$B$1:$C$666,2,0)</f>
        <v>2.818</v>
      </c>
      <c r="AK30" s="51" t="s">
        <v>61</v>
      </c>
      <c r="AN30" s="59"/>
    </row>
    <row r="31" spans="1:40">
      <c r="A31" s="23">
        <v>28</v>
      </c>
      <c r="B31" s="23" t="s">
        <v>639</v>
      </c>
      <c r="C31" s="24" t="s">
        <v>681</v>
      </c>
      <c r="D31" s="23" t="s">
        <v>682</v>
      </c>
      <c r="E31" s="25">
        <v>78</v>
      </c>
      <c r="F31" s="25">
        <v>74</v>
      </c>
      <c r="G31" s="25">
        <v>81</v>
      </c>
      <c r="H31" s="25">
        <v>61</v>
      </c>
      <c r="I31" s="25">
        <v>85</v>
      </c>
      <c r="J31" s="25">
        <v>61</v>
      </c>
      <c r="K31" s="25">
        <v>69</v>
      </c>
      <c r="L31" s="25">
        <v>67</v>
      </c>
      <c r="M31" s="25">
        <v>80</v>
      </c>
      <c r="N31" s="25">
        <v>60</v>
      </c>
      <c r="O31" s="25">
        <v>81</v>
      </c>
      <c r="P31" s="25">
        <v>85</v>
      </c>
      <c r="Q31" s="25">
        <v>71</v>
      </c>
      <c r="R31" s="25">
        <v>40</v>
      </c>
      <c r="S31" s="25">
        <v>85</v>
      </c>
      <c r="T31" s="25">
        <v>84</v>
      </c>
      <c r="U31" s="25">
        <v>67</v>
      </c>
      <c r="V31" s="25">
        <v>75</v>
      </c>
      <c r="W31" s="25">
        <v>95</v>
      </c>
      <c r="X31" s="25">
        <v>78</v>
      </c>
      <c r="Y31" s="25">
        <v>75</v>
      </c>
      <c r="Z31" s="56">
        <v>84</v>
      </c>
      <c r="AA31" s="25">
        <v>92</v>
      </c>
      <c r="AB31" s="25">
        <v>98</v>
      </c>
      <c r="AC31" s="26">
        <f t="shared" si="0"/>
        <v>95</v>
      </c>
      <c r="AD31" s="45">
        <f>SUM($E$2:$Z$2)</f>
        <v>52.5</v>
      </c>
      <c r="AE31" s="69" cm="1">
        <f t="array" ref="AE31">IF($AD31=0,"",SUMPRODUCT($E$2:$Z$2,E31:Z31)/$AD31)</f>
        <v>72.6</v>
      </c>
      <c r="AF31" s="50">
        <v>72</v>
      </c>
      <c r="AG31" s="50">
        <v>12</v>
      </c>
      <c r="AH31" s="50">
        <v>2.45</v>
      </c>
      <c r="AI31" s="61">
        <f t="shared" si="1"/>
        <v>76.47</v>
      </c>
      <c r="AJ31" s="62" t="str">
        <f>VLOOKUP(D31,[1]sheet1!$B$1:$C$666,2,0)</f>
        <v>2.614</v>
      </c>
      <c r="AK31" s="51"/>
      <c r="AN31" s="59"/>
    </row>
    <row r="32" spans="1:40">
      <c r="A32" s="23">
        <v>29</v>
      </c>
      <c r="B32" s="23" t="s">
        <v>639</v>
      </c>
      <c r="C32" s="24" t="s">
        <v>683</v>
      </c>
      <c r="D32" s="23" t="s">
        <v>684</v>
      </c>
      <c r="E32" s="25">
        <v>71</v>
      </c>
      <c r="F32" s="25">
        <v>71</v>
      </c>
      <c r="G32" s="25">
        <v>85</v>
      </c>
      <c r="H32" s="25">
        <v>74</v>
      </c>
      <c r="I32" s="25">
        <v>75</v>
      </c>
      <c r="J32" s="25">
        <v>49</v>
      </c>
      <c r="K32" s="25">
        <v>74</v>
      </c>
      <c r="L32" s="25">
        <v>67</v>
      </c>
      <c r="M32" s="25">
        <v>80</v>
      </c>
      <c r="N32" s="25">
        <v>73</v>
      </c>
      <c r="O32" s="25">
        <v>90</v>
      </c>
      <c r="P32" s="25">
        <v>95</v>
      </c>
      <c r="Q32" s="25">
        <v>78</v>
      </c>
      <c r="R32" s="25">
        <v>66</v>
      </c>
      <c r="S32" s="25">
        <v>77</v>
      </c>
      <c r="T32" s="25">
        <v>94</v>
      </c>
      <c r="U32" s="25">
        <v>70</v>
      </c>
      <c r="V32" s="25">
        <v>80</v>
      </c>
      <c r="W32" s="25">
        <v>95</v>
      </c>
      <c r="X32" s="25">
        <v>65</v>
      </c>
      <c r="Y32" s="25">
        <v>75</v>
      </c>
      <c r="Z32" s="56">
        <v>85</v>
      </c>
      <c r="AA32" s="25">
        <v>98</v>
      </c>
      <c r="AB32" s="25">
        <v>93</v>
      </c>
      <c r="AC32" s="26">
        <f t="shared" si="0"/>
        <v>95.5</v>
      </c>
      <c r="AD32" s="26">
        <f>SUM($E$2:$Z$2)</f>
        <v>52.5</v>
      </c>
      <c r="AE32" s="63">
        <f t="array" ref="AE32">IF($AD32=0,"",SUMPRODUCT($E$2:$Z$2,E32:Z32)/$AD32)</f>
        <v>75.7047619047619</v>
      </c>
      <c r="AF32" s="50">
        <v>71.5</v>
      </c>
      <c r="AG32" s="50">
        <v>12</v>
      </c>
      <c r="AH32" s="50">
        <v>0</v>
      </c>
      <c r="AI32" s="61">
        <f t="shared" si="1"/>
        <v>76.2683333333333</v>
      </c>
      <c r="AJ32" s="62" t="str">
        <f>VLOOKUP(D32,[1]sheet1!$B$1:$C$666,2,0)</f>
        <v>2.568</v>
      </c>
      <c r="AK32" s="51"/>
      <c r="AN32" s="59"/>
    </row>
    <row r="33" spans="1:40">
      <c r="A33" s="23">
        <v>30</v>
      </c>
      <c r="B33" s="23" t="s">
        <v>625</v>
      </c>
      <c r="C33" s="24" t="s">
        <v>685</v>
      </c>
      <c r="D33" s="23" t="s">
        <v>686</v>
      </c>
      <c r="E33" s="25">
        <v>74</v>
      </c>
      <c r="F33" s="25">
        <v>85</v>
      </c>
      <c r="G33" s="25">
        <v>77</v>
      </c>
      <c r="H33" s="25">
        <v>79</v>
      </c>
      <c r="I33" s="25">
        <v>85</v>
      </c>
      <c r="J33" s="25">
        <v>86</v>
      </c>
      <c r="K33" s="25">
        <v>67</v>
      </c>
      <c r="L33" s="25">
        <v>87</v>
      </c>
      <c r="M33" s="25">
        <v>78</v>
      </c>
      <c r="N33" s="25">
        <v>60</v>
      </c>
      <c r="O33" s="25">
        <v>88</v>
      </c>
      <c r="P33" s="25">
        <v>95</v>
      </c>
      <c r="Q33" s="25">
        <v>70</v>
      </c>
      <c r="R33" s="25">
        <v>61</v>
      </c>
      <c r="S33" s="25">
        <v>65</v>
      </c>
      <c r="T33" s="25">
        <v>82</v>
      </c>
      <c r="U33" s="25">
        <v>72</v>
      </c>
      <c r="V33" s="25">
        <v>75</v>
      </c>
      <c r="W33" s="25">
        <v>95</v>
      </c>
      <c r="X33" s="25">
        <v>75</v>
      </c>
      <c r="Y33" s="25">
        <v>75</v>
      </c>
      <c r="Z33" s="56" t="s">
        <v>628</v>
      </c>
      <c r="AA33" s="25">
        <v>93</v>
      </c>
      <c r="AB33" s="25">
        <v>92</v>
      </c>
      <c r="AC33" s="26">
        <f t="shared" si="0"/>
        <v>92.5</v>
      </c>
      <c r="AD33" s="45">
        <f>SUM($E$2:$Y$2)</f>
        <v>51</v>
      </c>
      <c r="AE33" s="69">
        <f>IF($AD33=0,"",SUMPRODUCT($E$2:$Y$2,E33:Y33)/$AD33)</f>
        <v>76.8823529411765</v>
      </c>
      <c r="AF33" s="50">
        <v>76</v>
      </c>
      <c r="AG33" s="50">
        <v>0</v>
      </c>
      <c r="AH33" s="50">
        <v>0</v>
      </c>
      <c r="AI33" s="61">
        <f t="shared" si="1"/>
        <v>76.1176470588235</v>
      </c>
      <c r="AJ33" s="62" t="str">
        <f>VLOOKUP(D33,[1]sheet1!$B$1:$C$666,2,0)</f>
        <v>2.767</v>
      </c>
      <c r="AK33" s="51"/>
      <c r="AN33" s="59"/>
    </row>
    <row r="34" spans="1:40">
      <c r="A34" s="23">
        <v>31</v>
      </c>
      <c r="B34" s="23" t="s">
        <v>625</v>
      </c>
      <c r="C34" s="24" t="s">
        <v>687</v>
      </c>
      <c r="D34" s="23" t="s">
        <v>688</v>
      </c>
      <c r="E34" s="25">
        <v>81</v>
      </c>
      <c r="F34" s="25">
        <v>80</v>
      </c>
      <c r="G34" s="25">
        <v>83</v>
      </c>
      <c r="H34" s="25">
        <v>56</v>
      </c>
      <c r="I34" s="25">
        <v>75</v>
      </c>
      <c r="J34" s="25">
        <v>52</v>
      </c>
      <c r="K34" s="25">
        <v>71</v>
      </c>
      <c r="L34" s="25">
        <v>75</v>
      </c>
      <c r="M34" s="25">
        <v>81</v>
      </c>
      <c r="N34" s="25">
        <v>92</v>
      </c>
      <c r="O34" s="25">
        <v>77</v>
      </c>
      <c r="P34" s="25">
        <v>75</v>
      </c>
      <c r="Q34" s="25">
        <v>68</v>
      </c>
      <c r="R34" s="25">
        <v>65</v>
      </c>
      <c r="S34" s="25">
        <v>69</v>
      </c>
      <c r="T34" s="25">
        <v>89</v>
      </c>
      <c r="U34" s="25">
        <v>84</v>
      </c>
      <c r="V34" s="25">
        <v>79</v>
      </c>
      <c r="W34" s="25">
        <v>95</v>
      </c>
      <c r="X34" s="25">
        <v>90</v>
      </c>
      <c r="Y34" s="25">
        <v>75</v>
      </c>
      <c r="Z34" s="56" t="s">
        <v>628</v>
      </c>
      <c r="AA34" s="25">
        <v>93</v>
      </c>
      <c r="AB34" s="25">
        <v>94</v>
      </c>
      <c r="AC34" s="26">
        <f t="shared" si="0"/>
        <v>93.5</v>
      </c>
      <c r="AD34" s="26">
        <f>SUM($E$2:$Y$2)</f>
        <v>51</v>
      </c>
      <c r="AE34" s="63">
        <f>IF($AD34=0,"",SUMPRODUCT($E$2:$Y$2,E34:Y34)/$AD34)</f>
        <v>76.1078431372549</v>
      </c>
      <c r="AF34" s="50">
        <v>72.5</v>
      </c>
      <c r="AG34" s="50">
        <v>3</v>
      </c>
      <c r="AH34" s="50">
        <v>0</v>
      </c>
      <c r="AI34" s="61">
        <f t="shared" si="1"/>
        <v>75.7504901960784</v>
      </c>
      <c r="AJ34" s="62" t="str">
        <f>VLOOKUP(D34,[1]sheet1!$B$1:$C$666,2,0)</f>
        <v>2.508</v>
      </c>
      <c r="AK34" s="51"/>
      <c r="AN34" s="59"/>
    </row>
    <row r="35" spans="1:40">
      <c r="A35" s="23">
        <v>32</v>
      </c>
      <c r="B35" s="23" t="s">
        <v>625</v>
      </c>
      <c r="C35" s="24" t="s">
        <v>689</v>
      </c>
      <c r="D35" s="23" t="s">
        <v>690</v>
      </c>
      <c r="E35" s="25">
        <v>77</v>
      </c>
      <c r="F35" s="25">
        <v>83</v>
      </c>
      <c r="G35" s="25">
        <v>90</v>
      </c>
      <c r="H35" s="25">
        <v>59</v>
      </c>
      <c r="I35" s="25">
        <v>95</v>
      </c>
      <c r="J35" s="25">
        <v>69</v>
      </c>
      <c r="K35" s="25">
        <v>77</v>
      </c>
      <c r="L35" s="25">
        <v>78</v>
      </c>
      <c r="M35" s="25">
        <v>87</v>
      </c>
      <c r="N35" s="25">
        <v>61</v>
      </c>
      <c r="O35" s="25">
        <v>79</v>
      </c>
      <c r="P35" s="25">
        <v>75</v>
      </c>
      <c r="Q35" s="25">
        <v>69</v>
      </c>
      <c r="R35" s="25">
        <v>60</v>
      </c>
      <c r="S35" s="25">
        <v>34</v>
      </c>
      <c r="T35" s="25">
        <v>78</v>
      </c>
      <c r="U35" s="25">
        <v>71</v>
      </c>
      <c r="V35" s="25">
        <v>87</v>
      </c>
      <c r="W35" s="25">
        <v>95</v>
      </c>
      <c r="X35" s="25">
        <v>92</v>
      </c>
      <c r="Y35" s="25">
        <v>85</v>
      </c>
      <c r="Z35" s="56" t="s">
        <v>628</v>
      </c>
      <c r="AA35" s="25">
        <v>95</v>
      </c>
      <c r="AB35" s="25">
        <v>95</v>
      </c>
      <c r="AC35" s="26">
        <f t="shared" si="0"/>
        <v>95</v>
      </c>
      <c r="AD35" s="26">
        <f>SUM($E$2:$Y$2)</f>
        <v>51</v>
      </c>
      <c r="AE35" s="63">
        <f>IF($AD35=0,"",SUMPRODUCT($E$2:$Y$2,E35:Y35)/$AD35)</f>
        <v>74.421568627451</v>
      </c>
      <c r="AF35" s="50">
        <v>80</v>
      </c>
      <c r="AG35" s="50">
        <v>8</v>
      </c>
      <c r="AH35" s="50">
        <v>0.25</v>
      </c>
      <c r="AI35" s="61">
        <f t="shared" si="1"/>
        <v>75.7450980392157</v>
      </c>
      <c r="AJ35" s="62" t="str">
        <f>VLOOKUP(D35,[1]sheet1!$B$1:$C$666,2,0)</f>
        <v>2.659</v>
      </c>
      <c r="AK35" s="51"/>
      <c r="AN35" s="59"/>
    </row>
    <row r="36" spans="1:40">
      <c r="A36" s="23">
        <v>33</v>
      </c>
      <c r="B36" s="23" t="s">
        <v>625</v>
      </c>
      <c r="C36" s="24" t="s">
        <v>691</v>
      </c>
      <c r="D36" s="23" t="s">
        <v>692</v>
      </c>
      <c r="E36" s="25">
        <v>84</v>
      </c>
      <c r="F36" s="25">
        <v>83</v>
      </c>
      <c r="G36" s="25">
        <v>85</v>
      </c>
      <c r="H36" s="25">
        <v>83</v>
      </c>
      <c r="I36" s="25">
        <v>85</v>
      </c>
      <c r="J36" s="25">
        <v>66</v>
      </c>
      <c r="K36" s="25">
        <v>71</v>
      </c>
      <c r="L36" s="25">
        <v>75</v>
      </c>
      <c r="M36" s="25">
        <v>72</v>
      </c>
      <c r="N36" s="25">
        <v>60</v>
      </c>
      <c r="O36" s="25">
        <v>71</v>
      </c>
      <c r="P36" s="25">
        <v>75</v>
      </c>
      <c r="Q36" s="25">
        <v>77</v>
      </c>
      <c r="R36" s="25">
        <v>68</v>
      </c>
      <c r="S36" s="25">
        <v>73</v>
      </c>
      <c r="T36" s="25">
        <v>89</v>
      </c>
      <c r="U36" s="25">
        <v>80</v>
      </c>
      <c r="V36" s="25">
        <v>74</v>
      </c>
      <c r="W36" s="25">
        <v>95</v>
      </c>
      <c r="X36" s="25">
        <v>82</v>
      </c>
      <c r="Y36" s="25">
        <v>75</v>
      </c>
      <c r="Z36" s="56" t="s">
        <v>628</v>
      </c>
      <c r="AA36" s="25">
        <v>89</v>
      </c>
      <c r="AB36" s="25">
        <v>94</v>
      </c>
      <c r="AC36" s="26">
        <f t="shared" si="0"/>
        <v>91.5</v>
      </c>
      <c r="AD36" s="26">
        <f>SUM($E$2:$Y$2)</f>
        <v>51</v>
      </c>
      <c r="AE36" s="63">
        <f>IF($AD36=0,"",SUMPRODUCT($E$2:$Y$2,E36:Y36)/$AD36)</f>
        <v>77.1274509803922</v>
      </c>
      <c r="AF36" s="50">
        <v>67</v>
      </c>
      <c r="AG36" s="50">
        <v>0</v>
      </c>
      <c r="AH36" s="50">
        <v>0</v>
      </c>
      <c r="AI36" s="61">
        <f t="shared" si="1"/>
        <v>75.6392156862745</v>
      </c>
      <c r="AJ36" s="62" t="str">
        <f>VLOOKUP(D36,[1]sheet1!$B$1:$C$666,2,0)</f>
        <v>2.564</v>
      </c>
      <c r="AK36" s="51"/>
      <c r="AN36" s="59"/>
    </row>
    <row r="37" spans="1:40">
      <c r="A37" s="23">
        <v>34</v>
      </c>
      <c r="B37" s="23" t="s">
        <v>639</v>
      </c>
      <c r="C37" s="24" t="s">
        <v>693</v>
      </c>
      <c r="D37" s="23" t="s">
        <v>694</v>
      </c>
      <c r="E37" s="25">
        <v>78</v>
      </c>
      <c r="F37" s="25">
        <v>75</v>
      </c>
      <c r="G37" s="25">
        <v>82</v>
      </c>
      <c r="H37" s="25">
        <v>80</v>
      </c>
      <c r="I37" s="25">
        <v>75</v>
      </c>
      <c r="J37" s="25">
        <v>76</v>
      </c>
      <c r="K37" s="25">
        <v>78</v>
      </c>
      <c r="L37" s="25">
        <v>75</v>
      </c>
      <c r="M37" s="25">
        <v>81</v>
      </c>
      <c r="N37" s="25">
        <v>67</v>
      </c>
      <c r="O37" s="25">
        <v>71</v>
      </c>
      <c r="P37" s="25">
        <v>95</v>
      </c>
      <c r="Q37" s="25">
        <v>74</v>
      </c>
      <c r="R37" s="25">
        <v>55</v>
      </c>
      <c r="S37" s="25">
        <v>74</v>
      </c>
      <c r="T37" s="25">
        <v>85</v>
      </c>
      <c r="U37" s="25">
        <v>72</v>
      </c>
      <c r="V37" s="25">
        <v>82</v>
      </c>
      <c r="W37" s="25">
        <v>85</v>
      </c>
      <c r="X37" s="25">
        <v>72</v>
      </c>
      <c r="Y37" s="25">
        <v>75</v>
      </c>
      <c r="Z37" s="56">
        <v>88</v>
      </c>
      <c r="AA37" s="25">
        <v>88</v>
      </c>
      <c r="AB37" s="25">
        <v>88</v>
      </c>
      <c r="AC37" s="26">
        <f t="shared" si="0"/>
        <v>88</v>
      </c>
      <c r="AD37" s="26">
        <f>SUM($E$2:$Z$2)</f>
        <v>52.5</v>
      </c>
      <c r="AE37" s="63">
        <f t="array" ref="AE37">IF($AD37=0,"",SUMPRODUCT($E$2:$Z$2,E37:Z37)/$AD37)</f>
        <v>75.9714285714286</v>
      </c>
      <c r="AF37" s="50">
        <v>78.5</v>
      </c>
      <c r="AG37" s="50">
        <v>0</v>
      </c>
      <c r="AH37" s="50">
        <v>0</v>
      </c>
      <c r="AI37" s="61">
        <f t="shared" si="1"/>
        <v>74.705</v>
      </c>
      <c r="AJ37" s="62" t="str">
        <f>VLOOKUP(D37,[1]sheet1!$B$1:$C$666,2,0)</f>
        <v>2.823</v>
      </c>
      <c r="AK37" s="51"/>
      <c r="AN37" s="59"/>
    </row>
    <row r="38" spans="1:40">
      <c r="A38" s="23">
        <v>35</v>
      </c>
      <c r="B38" s="23" t="s">
        <v>625</v>
      </c>
      <c r="C38" s="24" t="s">
        <v>695</v>
      </c>
      <c r="D38" s="23" t="s">
        <v>696</v>
      </c>
      <c r="E38" s="25">
        <v>73</v>
      </c>
      <c r="F38" s="25">
        <v>80</v>
      </c>
      <c r="G38" s="25">
        <v>84</v>
      </c>
      <c r="H38" s="25">
        <v>64</v>
      </c>
      <c r="I38" s="25">
        <v>85</v>
      </c>
      <c r="J38" s="25">
        <v>62</v>
      </c>
      <c r="K38" s="25">
        <v>79</v>
      </c>
      <c r="L38" s="25">
        <v>77</v>
      </c>
      <c r="M38" s="25">
        <v>81</v>
      </c>
      <c r="N38" s="25">
        <v>67</v>
      </c>
      <c r="O38" s="25">
        <v>69</v>
      </c>
      <c r="P38" s="25">
        <v>75</v>
      </c>
      <c r="Q38" s="25">
        <v>71</v>
      </c>
      <c r="R38" s="25">
        <v>41</v>
      </c>
      <c r="S38" s="25">
        <v>84</v>
      </c>
      <c r="T38" s="25">
        <v>75</v>
      </c>
      <c r="U38" s="25">
        <v>75</v>
      </c>
      <c r="V38" s="25">
        <v>81</v>
      </c>
      <c r="W38" s="25">
        <v>95</v>
      </c>
      <c r="X38" s="25">
        <v>73</v>
      </c>
      <c r="Y38" s="25">
        <v>75</v>
      </c>
      <c r="Z38" s="56" t="s">
        <v>628</v>
      </c>
      <c r="AA38" s="25">
        <v>94</v>
      </c>
      <c r="AB38" s="25">
        <v>100</v>
      </c>
      <c r="AC38" s="26">
        <f t="shared" si="0"/>
        <v>97</v>
      </c>
      <c r="AD38" s="45">
        <f>SUM($E$2:$Y$2)</f>
        <v>51</v>
      </c>
      <c r="AE38" s="69">
        <f>IF($AD38=0,"",SUMPRODUCT($E$2:$Y$2,E38:Y38)/$AD38)</f>
        <v>73.3137254901961</v>
      </c>
      <c r="AF38" s="50">
        <v>69</v>
      </c>
      <c r="AG38" s="50">
        <v>0</v>
      </c>
      <c r="AH38" s="50">
        <v>0.5</v>
      </c>
      <c r="AI38" s="61">
        <f t="shared" si="1"/>
        <v>74.6696078431373</v>
      </c>
      <c r="AJ38" s="62" t="str">
        <f>VLOOKUP(D38,[1]sheet1!$B$1:$C$666,2,0)</f>
        <v>2.642</v>
      </c>
      <c r="AK38" s="51"/>
      <c r="AN38" s="59"/>
    </row>
    <row r="39" spans="1:40">
      <c r="A39" s="23">
        <v>36</v>
      </c>
      <c r="B39" s="23" t="s">
        <v>639</v>
      </c>
      <c r="C39" s="24" t="s">
        <v>697</v>
      </c>
      <c r="D39" s="23" t="s">
        <v>698</v>
      </c>
      <c r="E39" s="25">
        <v>90</v>
      </c>
      <c r="F39" s="25">
        <v>78</v>
      </c>
      <c r="G39" s="25">
        <v>85</v>
      </c>
      <c r="H39" s="25">
        <v>62</v>
      </c>
      <c r="I39" s="25">
        <v>75</v>
      </c>
      <c r="J39" s="25">
        <v>60</v>
      </c>
      <c r="K39" s="25">
        <v>61</v>
      </c>
      <c r="L39" s="25">
        <v>78</v>
      </c>
      <c r="M39" s="25">
        <v>78</v>
      </c>
      <c r="N39" s="25">
        <v>60</v>
      </c>
      <c r="O39" s="25">
        <v>80</v>
      </c>
      <c r="P39" s="25">
        <v>95</v>
      </c>
      <c r="Q39" s="25">
        <v>74</v>
      </c>
      <c r="R39" s="25">
        <v>44</v>
      </c>
      <c r="S39" s="25">
        <v>82</v>
      </c>
      <c r="T39" s="25">
        <v>83</v>
      </c>
      <c r="U39" s="25">
        <v>74</v>
      </c>
      <c r="V39" s="25">
        <v>84</v>
      </c>
      <c r="W39" s="25">
        <v>95</v>
      </c>
      <c r="X39" s="25">
        <v>78</v>
      </c>
      <c r="Y39" s="25">
        <v>75</v>
      </c>
      <c r="Z39" s="56">
        <v>86</v>
      </c>
      <c r="AA39" s="25">
        <v>86</v>
      </c>
      <c r="AB39" s="25">
        <v>89</v>
      </c>
      <c r="AC39" s="26">
        <f t="shared" si="0"/>
        <v>87.5</v>
      </c>
      <c r="AD39" s="45">
        <f>SUM($E$2:$Z$2)</f>
        <v>52.5</v>
      </c>
      <c r="AE39" s="69">
        <f t="array" ref="AE39">IF($AD39=0,"",SUMPRODUCT($E$2:$Z$2,E39:Z39)/$AD39)</f>
        <v>75.0571428571429</v>
      </c>
      <c r="AF39" s="50">
        <v>86</v>
      </c>
      <c r="AG39" s="50">
        <v>0</v>
      </c>
      <c r="AH39" s="50">
        <v>0.25</v>
      </c>
      <c r="AI39" s="61">
        <f t="shared" si="1"/>
        <v>74.59</v>
      </c>
      <c r="AJ39" s="62" t="str">
        <f>VLOOKUP(D39,[1]sheet1!$B$1:$C$666,2,0)</f>
        <v>2.832</v>
      </c>
      <c r="AK39" s="51"/>
      <c r="AN39" s="59"/>
    </row>
    <row r="40" spans="1:40">
      <c r="A40" s="23">
        <v>37</v>
      </c>
      <c r="B40" s="23" t="s">
        <v>625</v>
      </c>
      <c r="C40" s="24" t="s">
        <v>699</v>
      </c>
      <c r="D40" s="23" t="s">
        <v>700</v>
      </c>
      <c r="E40" s="25">
        <v>89</v>
      </c>
      <c r="F40" s="25">
        <v>79</v>
      </c>
      <c r="G40" s="25">
        <v>78</v>
      </c>
      <c r="H40" s="25">
        <v>67</v>
      </c>
      <c r="I40" s="25">
        <v>85</v>
      </c>
      <c r="J40" s="25">
        <v>61</v>
      </c>
      <c r="K40" s="25">
        <v>76</v>
      </c>
      <c r="L40" s="25">
        <v>80</v>
      </c>
      <c r="M40" s="25">
        <v>74</v>
      </c>
      <c r="N40" s="25">
        <v>90</v>
      </c>
      <c r="O40" s="25">
        <v>76</v>
      </c>
      <c r="P40" s="25">
        <v>85</v>
      </c>
      <c r="Q40" s="25">
        <v>78</v>
      </c>
      <c r="R40" s="25">
        <v>68</v>
      </c>
      <c r="S40" s="25">
        <v>38</v>
      </c>
      <c r="T40" s="25">
        <v>88</v>
      </c>
      <c r="U40" s="25">
        <v>72</v>
      </c>
      <c r="V40" s="25">
        <v>72</v>
      </c>
      <c r="W40" s="25">
        <v>85</v>
      </c>
      <c r="X40" s="25">
        <v>78</v>
      </c>
      <c r="Y40" s="25">
        <v>75</v>
      </c>
      <c r="Z40" s="56">
        <v>82</v>
      </c>
      <c r="AA40" s="25">
        <v>93</v>
      </c>
      <c r="AB40" s="25">
        <v>94</v>
      </c>
      <c r="AC40" s="26">
        <f t="shared" si="0"/>
        <v>93.5</v>
      </c>
      <c r="AD40" s="45">
        <f>SUM($E$2:$Z$2)</f>
        <v>52.5</v>
      </c>
      <c r="AE40" s="69">
        <f t="array" ref="AE40">IF($AD40=0,"",SUMPRODUCT($E$2:$Z$2,E40:Z40)/$AD40)</f>
        <v>75.1619047619048</v>
      </c>
      <c r="AF40" s="50">
        <v>65</v>
      </c>
      <c r="AG40" s="50">
        <v>0</v>
      </c>
      <c r="AH40" s="50">
        <v>0</v>
      </c>
      <c r="AI40" s="61">
        <f t="shared" si="1"/>
        <v>74.5633333333333</v>
      </c>
      <c r="AJ40" s="62" t="str">
        <f>VLOOKUP(D40,[1]sheet1!$B$1:$C$666,2,0)</f>
        <v>2.733</v>
      </c>
      <c r="AK40" s="51"/>
      <c r="AN40" s="59"/>
    </row>
    <row r="41" spans="1:40">
      <c r="A41" s="23">
        <v>38</v>
      </c>
      <c r="B41" s="23" t="s">
        <v>625</v>
      </c>
      <c r="C41" s="24" t="s">
        <v>701</v>
      </c>
      <c r="D41" s="23" t="s">
        <v>702</v>
      </c>
      <c r="E41" s="25">
        <v>78</v>
      </c>
      <c r="F41" s="25">
        <v>84</v>
      </c>
      <c r="G41" s="25">
        <v>90</v>
      </c>
      <c r="H41" s="25">
        <v>64</v>
      </c>
      <c r="I41" s="25">
        <v>85</v>
      </c>
      <c r="J41" s="25">
        <v>69</v>
      </c>
      <c r="K41" s="25">
        <v>80</v>
      </c>
      <c r="L41" s="25">
        <v>77</v>
      </c>
      <c r="M41" s="25">
        <v>80</v>
      </c>
      <c r="N41" s="25">
        <v>33</v>
      </c>
      <c r="O41" s="25">
        <v>86</v>
      </c>
      <c r="P41" s="25">
        <v>85</v>
      </c>
      <c r="Q41" s="25">
        <v>72</v>
      </c>
      <c r="R41" s="25">
        <v>41</v>
      </c>
      <c r="S41" s="25">
        <v>66</v>
      </c>
      <c r="T41" s="25">
        <v>82</v>
      </c>
      <c r="U41" s="25">
        <v>75</v>
      </c>
      <c r="V41" s="25">
        <v>79</v>
      </c>
      <c r="W41" s="25">
        <v>85</v>
      </c>
      <c r="X41" s="25">
        <v>70</v>
      </c>
      <c r="Y41" s="25">
        <v>75</v>
      </c>
      <c r="Z41" s="56" t="s">
        <v>628</v>
      </c>
      <c r="AA41" s="25">
        <v>95</v>
      </c>
      <c r="AB41" s="25">
        <v>90</v>
      </c>
      <c r="AC41" s="26">
        <f t="shared" si="0"/>
        <v>92.5</v>
      </c>
      <c r="AD41" s="26">
        <f>SUM($E$2:$Y$2)</f>
        <v>51</v>
      </c>
      <c r="AE41" s="63">
        <f>IF($AD41=0,"",SUMPRODUCT($E$2:$Y$2,E41:Y41)/$AD41)</f>
        <v>72.656862745098</v>
      </c>
      <c r="AF41" s="50">
        <v>74</v>
      </c>
      <c r="AG41" s="50">
        <v>17</v>
      </c>
      <c r="AH41" s="50">
        <v>0.2</v>
      </c>
      <c r="AI41" s="61">
        <f t="shared" si="1"/>
        <v>74.1098039215686</v>
      </c>
      <c r="AJ41" s="62" t="str">
        <f>VLOOKUP(D41,[1]sheet1!$B$1:$C$666,2,0)</f>
        <v>2.579</v>
      </c>
      <c r="AK41" s="51"/>
      <c r="AN41" s="59"/>
    </row>
    <row r="42" spans="1:40">
      <c r="A42" s="23">
        <v>39</v>
      </c>
      <c r="B42" s="23" t="s">
        <v>639</v>
      </c>
      <c r="C42" s="24" t="s">
        <v>703</v>
      </c>
      <c r="D42" s="23" t="s">
        <v>704</v>
      </c>
      <c r="E42" s="25">
        <v>84</v>
      </c>
      <c r="F42" s="25">
        <v>76</v>
      </c>
      <c r="G42" s="25">
        <v>81</v>
      </c>
      <c r="H42" s="25">
        <v>72</v>
      </c>
      <c r="I42" s="25">
        <v>75</v>
      </c>
      <c r="J42" s="25">
        <v>77</v>
      </c>
      <c r="K42" s="25">
        <v>73</v>
      </c>
      <c r="L42" s="25">
        <v>66</v>
      </c>
      <c r="M42" s="25">
        <v>79</v>
      </c>
      <c r="N42" s="25">
        <v>92</v>
      </c>
      <c r="O42" s="25">
        <v>84</v>
      </c>
      <c r="P42" s="25">
        <v>85</v>
      </c>
      <c r="Q42" s="25">
        <v>70</v>
      </c>
      <c r="R42" s="25">
        <v>36</v>
      </c>
      <c r="S42" s="25">
        <v>70</v>
      </c>
      <c r="T42" s="25">
        <v>82</v>
      </c>
      <c r="U42" s="25">
        <v>70</v>
      </c>
      <c r="V42" s="25">
        <v>71</v>
      </c>
      <c r="W42" s="25">
        <v>95</v>
      </c>
      <c r="X42" s="25">
        <v>94</v>
      </c>
      <c r="Y42" s="25">
        <v>75</v>
      </c>
      <c r="Z42" s="56">
        <v>90</v>
      </c>
      <c r="AA42" s="25">
        <v>88</v>
      </c>
      <c r="AB42" s="25">
        <v>88</v>
      </c>
      <c r="AC42" s="26">
        <f t="shared" si="0"/>
        <v>88</v>
      </c>
      <c r="AD42" s="45">
        <f t="shared" ref="AD42:AD47" si="2">SUM($E$2:$Z$2)</f>
        <v>52.5</v>
      </c>
      <c r="AE42" s="69">
        <f t="array" ref="AE42">IF($AD42=0,"",SUMPRODUCT($E$2:$Z$2,E42:Z42)/$AD42)</f>
        <v>74.7619047619048</v>
      </c>
      <c r="AF42" s="50">
        <v>77</v>
      </c>
      <c r="AG42" s="50">
        <v>0</v>
      </c>
      <c r="AH42" s="50">
        <v>0</v>
      </c>
      <c r="AI42" s="61">
        <f t="shared" si="1"/>
        <v>73.7833333333333</v>
      </c>
      <c r="AJ42" s="62" t="str">
        <f>VLOOKUP(D42,[1]sheet1!$B$1:$C$666,2,0)</f>
        <v>2.859</v>
      </c>
      <c r="AK42" s="51"/>
      <c r="AN42" s="59"/>
    </row>
    <row r="43" ht="15" spans="1:40">
      <c r="A43" s="32">
        <v>40</v>
      </c>
      <c r="B43" s="32" t="s">
        <v>639</v>
      </c>
      <c r="C43" s="33" t="s">
        <v>705</v>
      </c>
      <c r="D43" s="32" t="s">
        <v>706</v>
      </c>
      <c r="E43" s="34">
        <v>70</v>
      </c>
      <c r="F43" s="34">
        <v>79</v>
      </c>
      <c r="G43" s="34">
        <v>81</v>
      </c>
      <c r="H43" s="34">
        <v>66</v>
      </c>
      <c r="I43" s="34">
        <v>75</v>
      </c>
      <c r="J43" s="34">
        <v>60</v>
      </c>
      <c r="K43" s="34">
        <v>74</v>
      </c>
      <c r="L43" s="34">
        <v>55</v>
      </c>
      <c r="M43" s="34">
        <v>77</v>
      </c>
      <c r="N43" s="34">
        <v>77</v>
      </c>
      <c r="O43" s="34">
        <v>79</v>
      </c>
      <c r="P43" s="34">
        <v>85</v>
      </c>
      <c r="Q43" s="34">
        <v>74</v>
      </c>
      <c r="R43" s="34">
        <v>67</v>
      </c>
      <c r="S43" s="34">
        <v>80</v>
      </c>
      <c r="T43" s="34">
        <v>80</v>
      </c>
      <c r="U43" s="34">
        <v>70</v>
      </c>
      <c r="V43" s="34">
        <v>85</v>
      </c>
      <c r="W43" s="34">
        <v>95</v>
      </c>
      <c r="X43" s="34">
        <v>74</v>
      </c>
      <c r="Y43" s="34">
        <v>85</v>
      </c>
      <c r="Z43" s="64">
        <v>82</v>
      </c>
      <c r="AA43" s="34">
        <v>90</v>
      </c>
      <c r="AB43" s="34">
        <v>88</v>
      </c>
      <c r="AC43" s="35">
        <f t="shared" si="0"/>
        <v>89</v>
      </c>
      <c r="AD43" s="70">
        <f t="shared" si="2"/>
        <v>52.5</v>
      </c>
      <c r="AE43" s="71">
        <f t="array" ref="AE43">IF($AD43=0,"",SUMPRODUCT($E$2:$Z$2,E43:Z43)/$AD43)</f>
        <v>74.8952380952381</v>
      </c>
      <c r="AF43" s="39">
        <v>68.5</v>
      </c>
      <c r="AG43" s="39">
        <v>0</v>
      </c>
      <c r="AH43" s="39">
        <v>0</v>
      </c>
      <c r="AI43" s="66">
        <f t="shared" si="1"/>
        <v>73.6516666666667</v>
      </c>
      <c r="AJ43" s="67" t="str">
        <f>VLOOKUP(D43,[1]sheet1!$B$1:$C$666,2,0)</f>
        <v>2.700</v>
      </c>
      <c r="AK43" s="40"/>
      <c r="AL43" s="41" t="s">
        <v>140</v>
      </c>
      <c r="AN43" s="59"/>
    </row>
    <row r="44" ht="15" spans="1:40">
      <c r="A44" s="42">
        <v>41</v>
      </c>
      <c r="B44" s="42" t="s">
        <v>639</v>
      </c>
      <c r="C44" s="43" t="s">
        <v>707</v>
      </c>
      <c r="D44" s="42" t="s">
        <v>708</v>
      </c>
      <c r="E44" s="44">
        <v>93</v>
      </c>
      <c r="F44" s="44">
        <v>80</v>
      </c>
      <c r="G44" s="44">
        <v>79</v>
      </c>
      <c r="H44" s="44">
        <v>58</v>
      </c>
      <c r="I44" s="44">
        <v>75</v>
      </c>
      <c r="J44" s="44">
        <v>69</v>
      </c>
      <c r="K44" s="44">
        <v>75</v>
      </c>
      <c r="L44" s="44">
        <v>69</v>
      </c>
      <c r="M44" s="44">
        <v>85</v>
      </c>
      <c r="N44" s="44">
        <v>76</v>
      </c>
      <c r="O44" s="44">
        <v>90</v>
      </c>
      <c r="P44" s="44">
        <v>85</v>
      </c>
      <c r="Q44" s="44">
        <v>70</v>
      </c>
      <c r="R44" s="44">
        <v>65</v>
      </c>
      <c r="S44" s="44">
        <v>37</v>
      </c>
      <c r="T44" s="44">
        <v>82</v>
      </c>
      <c r="U44" s="44">
        <v>42</v>
      </c>
      <c r="V44" s="44">
        <v>70</v>
      </c>
      <c r="W44" s="44">
        <v>95</v>
      </c>
      <c r="X44" s="44">
        <v>83</v>
      </c>
      <c r="Y44" s="44">
        <v>75</v>
      </c>
      <c r="Z44" s="68">
        <v>82</v>
      </c>
      <c r="AA44" s="44">
        <v>93</v>
      </c>
      <c r="AB44" s="44">
        <v>91</v>
      </c>
      <c r="AC44" s="45">
        <f t="shared" si="0"/>
        <v>92</v>
      </c>
      <c r="AD44" s="45">
        <f t="shared" si="2"/>
        <v>52.5</v>
      </c>
      <c r="AE44" s="69" cm="1">
        <f t="array" ref="AE44">IF($AD44=0,"",SUMPRODUCT($E$2:$Z$2,E44:Z44)/$AD44)</f>
        <v>72.2095238095238</v>
      </c>
      <c r="AF44" s="31">
        <v>87.5</v>
      </c>
      <c r="AG44" s="31">
        <v>0</v>
      </c>
      <c r="AH44" s="31">
        <v>0.25</v>
      </c>
      <c r="AI44" s="57">
        <f t="shared" si="1"/>
        <v>73.5716666666667</v>
      </c>
      <c r="AJ44" s="58" t="str">
        <f>VLOOKUP(D44,[1]sheet1!$B$1:$C$666,2,0)</f>
        <v>2.806</v>
      </c>
      <c r="AK44" s="17"/>
      <c r="AN44" s="59"/>
    </row>
    <row r="45" spans="1:40">
      <c r="A45" s="23">
        <v>42</v>
      </c>
      <c r="B45" s="23" t="s">
        <v>639</v>
      </c>
      <c r="C45" s="24" t="s">
        <v>709</v>
      </c>
      <c r="D45" s="23" t="s">
        <v>710</v>
      </c>
      <c r="E45" s="25">
        <v>71</v>
      </c>
      <c r="F45" s="25">
        <v>80</v>
      </c>
      <c r="G45" s="25">
        <v>79</v>
      </c>
      <c r="H45" s="25">
        <v>61</v>
      </c>
      <c r="I45" s="25">
        <v>85</v>
      </c>
      <c r="J45" s="25">
        <v>67</v>
      </c>
      <c r="K45" s="25">
        <v>68</v>
      </c>
      <c r="L45" s="25">
        <v>72</v>
      </c>
      <c r="M45" s="25">
        <v>78</v>
      </c>
      <c r="N45" s="25">
        <v>40</v>
      </c>
      <c r="O45" s="25">
        <v>83</v>
      </c>
      <c r="P45" s="25">
        <v>85</v>
      </c>
      <c r="Q45" s="25">
        <v>82</v>
      </c>
      <c r="R45" s="25">
        <v>55</v>
      </c>
      <c r="S45" s="25">
        <v>70</v>
      </c>
      <c r="T45" s="25">
        <v>81</v>
      </c>
      <c r="U45" s="25">
        <v>75</v>
      </c>
      <c r="V45" s="25">
        <v>77</v>
      </c>
      <c r="W45" s="25">
        <v>95</v>
      </c>
      <c r="X45" s="25">
        <v>75</v>
      </c>
      <c r="Y45" s="25">
        <v>75</v>
      </c>
      <c r="Z45" s="56">
        <v>88</v>
      </c>
      <c r="AA45" s="25">
        <v>91</v>
      </c>
      <c r="AB45" s="25">
        <v>90</v>
      </c>
      <c r="AC45" s="26">
        <f t="shared" si="0"/>
        <v>90.5</v>
      </c>
      <c r="AD45" s="45">
        <f t="shared" si="2"/>
        <v>52.5</v>
      </c>
      <c r="AE45" s="69">
        <f t="array" ref="AE45">IF($AD45=0,"",SUMPRODUCT($E$2:$Z$2,E45:Z45)/$AD45)</f>
        <v>73.4285714285714</v>
      </c>
      <c r="AF45" s="50">
        <v>73</v>
      </c>
      <c r="AG45" s="50">
        <v>1</v>
      </c>
      <c r="AH45" s="50">
        <v>0.25</v>
      </c>
      <c r="AI45" s="61">
        <f t="shared" si="1"/>
        <v>73.45</v>
      </c>
      <c r="AJ45" s="62" t="str">
        <f>VLOOKUP(D45,[1]sheet1!$B$1:$C$666,2,0)</f>
        <v>2.652</v>
      </c>
      <c r="AK45" s="51"/>
      <c r="AN45" s="59"/>
    </row>
    <row r="46" spans="1:40">
      <c r="A46" s="23">
        <v>43</v>
      </c>
      <c r="B46" s="23" t="s">
        <v>639</v>
      </c>
      <c r="C46" s="24" t="s">
        <v>711</v>
      </c>
      <c r="D46" s="23" t="s">
        <v>712</v>
      </c>
      <c r="E46" s="25">
        <v>79</v>
      </c>
      <c r="F46" s="25">
        <v>72</v>
      </c>
      <c r="G46" s="25">
        <v>69</v>
      </c>
      <c r="H46" s="25">
        <v>75</v>
      </c>
      <c r="I46" s="25">
        <v>75</v>
      </c>
      <c r="J46" s="25">
        <v>65</v>
      </c>
      <c r="K46" s="25">
        <v>65</v>
      </c>
      <c r="L46" s="25">
        <v>82</v>
      </c>
      <c r="M46" s="25">
        <v>71</v>
      </c>
      <c r="N46" s="25">
        <v>77</v>
      </c>
      <c r="O46" s="25">
        <v>77</v>
      </c>
      <c r="P46" s="25">
        <v>75</v>
      </c>
      <c r="Q46" s="25">
        <v>70</v>
      </c>
      <c r="R46" s="25">
        <v>69</v>
      </c>
      <c r="S46" s="25">
        <v>83</v>
      </c>
      <c r="T46" s="25">
        <v>88</v>
      </c>
      <c r="U46" s="25">
        <v>75</v>
      </c>
      <c r="V46" s="25">
        <v>67</v>
      </c>
      <c r="W46" s="25">
        <v>85</v>
      </c>
      <c r="X46" s="25">
        <v>75</v>
      </c>
      <c r="Y46" s="25">
        <v>85</v>
      </c>
      <c r="Z46" s="56">
        <v>84</v>
      </c>
      <c r="AA46" s="25">
        <v>83</v>
      </c>
      <c r="AB46" s="25">
        <v>87</v>
      </c>
      <c r="AC46" s="26">
        <f t="shared" si="0"/>
        <v>85</v>
      </c>
      <c r="AD46" s="26">
        <f t="shared" si="2"/>
        <v>52.5</v>
      </c>
      <c r="AE46" s="63">
        <f t="array" ref="AE46">IF($AD46=0,"",SUMPRODUCT($E$2:$Z$2,E46:Z46)/$AD46)</f>
        <v>75.5714285714286</v>
      </c>
      <c r="AF46" s="50">
        <v>70.5</v>
      </c>
      <c r="AG46" s="50">
        <v>0</v>
      </c>
      <c r="AH46" s="50">
        <v>0</v>
      </c>
      <c r="AI46" s="61">
        <f t="shared" si="1"/>
        <v>73.425</v>
      </c>
      <c r="AJ46" s="62" t="str">
        <f>VLOOKUP(D46,[1]sheet1!$B$1:$C$666,2,0)</f>
        <v>2.656</v>
      </c>
      <c r="AK46" s="51"/>
      <c r="AN46" s="59"/>
    </row>
    <row r="47" spans="1:40">
      <c r="A47" s="23">
        <v>44</v>
      </c>
      <c r="B47" s="23" t="s">
        <v>639</v>
      </c>
      <c r="C47" s="24" t="s">
        <v>713</v>
      </c>
      <c r="D47" s="23" t="s">
        <v>714</v>
      </c>
      <c r="E47" s="25">
        <v>75</v>
      </c>
      <c r="F47" s="25">
        <v>67</v>
      </c>
      <c r="G47" s="25">
        <v>77</v>
      </c>
      <c r="H47" s="25">
        <v>67</v>
      </c>
      <c r="I47" s="25">
        <v>75</v>
      </c>
      <c r="J47" s="25">
        <v>75</v>
      </c>
      <c r="K47" s="25">
        <v>75</v>
      </c>
      <c r="L47" s="25">
        <v>72</v>
      </c>
      <c r="M47" s="25">
        <v>79</v>
      </c>
      <c r="N47" s="25">
        <v>84</v>
      </c>
      <c r="O47" s="25">
        <v>71</v>
      </c>
      <c r="P47" s="25">
        <v>85</v>
      </c>
      <c r="Q47" s="25">
        <v>78</v>
      </c>
      <c r="R47" s="25">
        <v>42</v>
      </c>
      <c r="S47" s="25">
        <v>81</v>
      </c>
      <c r="T47" s="25">
        <v>84</v>
      </c>
      <c r="U47" s="25">
        <v>70</v>
      </c>
      <c r="V47" s="25">
        <v>73</v>
      </c>
      <c r="W47" s="25">
        <v>85</v>
      </c>
      <c r="X47" s="25">
        <v>75</v>
      </c>
      <c r="Y47" s="25">
        <v>75</v>
      </c>
      <c r="Z47" s="56">
        <v>84</v>
      </c>
      <c r="AA47" s="25">
        <v>91</v>
      </c>
      <c r="AB47" s="25">
        <v>91</v>
      </c>
      <c r="AC47" s="26">
        <f t="shared" si="0"/>
        <v>91</v>
      </c>
      <c r="AD47" s="45">
        <f t="shared" si="2"/>
        <v>52.5</v>
      </c>
      <c r="AE47" s="69">
        <f t="array" ref="AE47">IF($AD47=0,"",SUMPRODUCT($E$2:$Z$2,E47:Z47)/$AD47)</f>
        <v>73.2380952380952</v>
      </c>
      <c r="AF47" s="50">
        <v>71.5</v>
      </c>
      <c r="AG47" s="50">
        <v>0</v>
      </c>
      <c r="AH47" s="50">
        <v>0.25</v>
      </c>
      <c r="AI47" s="61">
        <f t="shared" si="1"/>
        <v>73.2916666666667</v>
      </c>
      <c r="AJ47" s="62" t="str">
        <f>VLOOKUP(D47,[1]sheet1!$B$1:$C$666,2,0)</f>
        <v>2.629</v>
      </c>
      <c r="AK47" s="51"/>
      <c r="AN47" s="59"/>
    </row>
    <row r="48" spans="1:40">
      <c r="A48" s="23">
        <v>45</v>
      </c>
      <c r="B48" s="23" t="s">
        <v>639</v>
      </c>
      <c r="C48" s="24" t="s">
        <v>715</v>
      </c>
      <c r="D48" s="23" t="s">
        <v>716</v>
      </c>
      <c r="E48" s="25">
        <v>80</v>
      </c>
      <c r="F48" s="25">
        <v>76</v>
      </c>
      <c r="G48" s="25">
        <v>78</v>
      </c>
      <c r="H48" s="25">
        <v>69</v>
      </c>
      <c r="I48" s="25">
        <v>85</v>
      </c>
      <c r="J48" s="25">
        <v>67</v>
      </c>
      <c r="K48" s="25">
        <v>73</v>
      </c>
      <c r="L48" s="25">
        <v>70</v>
      </c>
      <c r="M48" s="25">
        <v>81</v>
      </c>
      <c r="N48" s="25">
        <v>74</v>
      </c>
      <c r="O48" s="25">
        <v>70</v>
      </c>
      <c r="P48" s="25">
        <v>95</v>
      </c>
      <c r="Q48" s="25">
        <v>83</v>
      </c>
      <c r="R48" s="25">
        <v>44</v>
      </c>
      <c r="S48" s="25">
        <v>71</v>
      </c>
      <c r="T48" s="25">
        <v>84</v>
      </c>
      <c r="U48" s="25">
        <v>76</v>
      </c>
      <c r="V48" s="25">
        <v>66</v>
      </c>
      <c r="W48" s="25">
        <v>85</v>
      </c>
      <c r="X48" s="25">
        <v>88</v>
      </c>
      <c r="Y48" s="25">
        <v>75</v>
      </c>
      <c r="Z48" s="56" t="s">
        <v>628</v>
      </c>
      <c r="AA48" s="25">
        <v>92</v>
      </c>
      <c r="AB48" s="25">
        <v>83</v>
      </c>
      <c r="AC48" s="26">
        <f t="shared" si="0"/>
        <v>87.5</v>
      </c>
      <c r="AD48" s="26">
        <f>SUM($E$2:$Y$2)</f>
        <v>51</v>
      </c>
      <c r="AE48" s="63">
        <f>IF($AD48=0,"",SUMPRODUCT($E$2:$Y$2,E48:Y48)/$AD48)</f>
        <v>74.078431372549</v>
      </c>
      <c r="AF48" s="50">
        <v>71</v>
      </c>
      <c r="AG48" s="50">
        <v>0</v>
      </c>
      <c r="AH48" s="50">
        <v>0.25</v>
      </c>
      <c r="AI48" s="61">
        <f t="shared" si="1"/>
        <v>73.1549019607843</v>
      </c>
      <c r="AJ48" s="62" t="str">
        <f>VLOOKUP(D48,[1]sheet1!$B$1:$C$666,2,0)</f>
        <v>2.559</v>
      </c>
      <c r="AK48" s="51"/>
      <c r="AN48" s="59"/>
    </row>
    <row r="49" spans="1:40">
      <c r="A49" s="23">
        <v>46</v>
      </c>
      <c r="B49" s="23" t="s">
        <v>625</v>
      </c>
      <c r="C49" s="24" t="s">
        <v>717</v>
      </c>
      <c r="D49" s="23" t="s">
        <v>718</v>
      </c>
      <c r="E49" s="25">
        <v>68</v>
      </c>
      <c r="F49" s="25">
        <v>78</v>
      </c>
      <c r="G49" s="25">
        <v>80</v>
      </c>
      <c r="H49" s="25">
        <v>69</v>
      </c>
      <c r="I49" s="25">
        <v>85</v>
      </c>
      <c r="J49" s="25">
        <v>51</v>
      </c>
      <c r="K49" s="25">
        <v>65</v>
      </c>
      <c r="L49" s="25">
        <v>69</v>
      </c>
      <c r="M49" s="25">
        <v>73</v>
      </c>
      <c r="N49" s="25">
        <v>76</v>
      </c>
      <c r="O49" s="25">
        <v>69</v>
      </c>
      <c r="P49" s="25">
        <v>75</v>
      </c>
      <c r="Q49" s="25">
        <v>66</v>
      </c>
      <c r="R49" s="25">
        <v>61</v>
      </c>
      <c r="S49" s="25">
        <v>95</v>
      </c>
      <c r="T49" s="25">
        <v>80</v>
      </c>
      <c r="U49" s="25">
        <v>77</v>
      </c>
      <c r="V49" s="25">
        <v>67</v>
      </c>
      <c r="W49" s="25">
        <v>95</v>
      </c>
      <c r="X49" s="25">
        <v>85</v>
      </c>
      <c r="Y49" s="25">
        <v>75</v>
      </c>
      <c r="Z49" s="56" t="s">
        <v>628</v>
      </c>
      <c r="AA49" s="25">
        <v>89</v>
      </c>
      <c r="AB49" s="25">
        <v>92</v>
      </c>
      <c r="AC49" s="26">
        <f t="shared" si="0"/>
        <v>90.5</v>
      </c>
      <c r="AD49" s="45">
        <f>SUM($E$2:$Y$2)</f>
        <v>51</v>
      </c>
      <c r="AE49" s="69">
        <f>IF($AD49=0,"",SUMPRODUCT($E$2:$Y$2,E49:Y49)/$AD49)</f>
        <v>73.7549019607843</v>
      </c>
      <c r="AF49" s="50">
        <v>67</v>
      </c>
      <c r="AG49" s="50">
        <v>0</v>
      </c>
      <c r="AH49" s="50">
        <v>0</v>
      </c>
      <c r="AI49" s="61">
        <f t="shared" si="1"/>
        <v>73.078431372549</v>
      </c>
      <c r="AJ49" s="62" t="str">
        <f>VLOOKUP(D49,[1]sheet1!$B$1:$C$666,2,0)</f>
        <v>2.360</v>
      </c>
      <c r="AK49" s="51"/>
      <c r="AN49" s="59"/>
    </row>
    <row r="50" spans="1:40">
      <c r="A50" s="23">
        <v>47</v>
      </c>
      <c r="B50" s="23" t="s">
        <v>625</v>
      </c>
      <c r="C50" s="24" t="s">
        <v>719</v>
      </c>
      <c r="D50" s="23" t="s">
        <v>720</v>
      </c>
      <c r="E50" s="25">
        <v>83</v>
      </c>
      <c r="F50" s="25">
        <v>72</v>
      </c>
      <c r="G50" s="25">
        <v>84</v>
      </c>
      <c r="H50" s="25">
        <v>67</v>
      </c>
      <c r="I50" s="25">
        <v>75</v>
      </c>
      <c r="J50" s="25">
        <v>65</v>
      </c>
      <c r="K50" s="25">
        <v>71</v>
      </c>
      <c r="L50" s="25">
        <v>74</v>
      </c>
      <c r="M50" s="25">
        <v>84</v>
      </c>
      <c r="N50" s="25">
        <v>84</v>
      </c>
      <c r="O50" s="25">
        <v>72</v>
      </c>
      <c r="P50" s="25">
        <v>85</v>
      </c>
      <c r="Q50" s="25">
        <v>77</v>
      </c>
      <c r="R50" s="25">
        <v>43</v>
      </c>
      <c r="S50" s="25">
        <v>93</v>
      </c>
      <c r="T50" s="25">
        <v>81</v>
      </c>
      <c r="U50" s="25">
        <v>71</v>
      </c>
      <c r="V50" s="25">
        <v>75</v>
      </c>
      <c r="W50" s="25">
        <v>85</v>
      </c>
      <c r="X50" s="25">
        <v>60</v>
      </c>
      <c r="Y50" s="25">
        <v>0</v>
      </c>
      <c r="Z50" s="56">
        <v>89</v>
      </c>
      <c r="AA50" s="25">
        <v>92</v>
      </c>
      <c r="AB50" s="25">
        <v>93</v>
      </c>
      <c r="AC50" s="26">
        <f t="shared" si="0"/>
        <v>92.5</v>
      </c>
      <c r="AD50" s="26">
        <f>SUM($E$2:$Z$2)</f>
        <v>52.5</v>
      </c>
      <c r="AE50" s="63">
        <f t="array" ref="AE50">IF($AD50=0,"",SUMPRODUCT($E$2:$Z$2,E50:Z50)/$AD50)</f>
        <v>71.4</v>
      </c>
      <c r="AF50" s="50">
        <v>82</v>
      </c>
      <c r="AG50" s="50">
        <v>4</v>
      </c>
      <c r="AH50" s="50">
        <v>0.1</v>
      </c>
      <c r="AI50" s="61">
        <f t="shared" si="1"/>
        <v>72.88</v>
      </c>
      <c r="AJ50" s="62" t="str">
        <f>VLOOKUP(D50,[1]sheet1!$B$1:$C$666,2,0)</f>
        <v>2.394</v>
      </c>
      <c r="AK50" s="51"/>
      <c r="AN50" s="59"/>
    </row>
    <row r="51" spans="1:40">
      <c r="A51" s="23">
        <v>48</v>
      </c>
      <c r="B51" s="23" t="s">
        <v>639</v>
      </c>
      <c r="C51" s="24" t="s">
        <v>721</v>
      </c>
      <c r="D51" s="23" t="s">
        <v>722</v>
      </c>
      <c r="E51" s="25">
        <v>64</v>
      </c>
      <c r="F51" s="25">
        <v>84</v>
      </c>
      <c r="G51" s="25">
        <v>90</v>
      </c>
      <c r="H51" s="25">
        <v>72</v>
      </c>
      <c r="I51" s="25">
        <v>85</v>
      </c>
      <c r="J51" s="25">
        <v>66</v>
      </c>
      <c r="K51" s="25">
        <v>72</v>
      </c>
      <c r="L51" s="25">
        <v>78</v>
      </c>
      <c r="M51" s="25">
        <v>77</v>
      </c>
      <c r="N51" s="25">
        <v>91</v>
      </c>
      <c r="O51" s="25">
        <v>41</v>
      </c>
      <c r="P51" s="25">
        <v>85</v>
      </c>
      <c r="Q51" s="25">
        <v>66</v>
      </c>
      <c r="R51" s="25">
        <v>45</v>
      </c>
      <c r="S51" s="25">
        <v>77</v>
      </c>
      <c r="T51" s="25">
        <v>78</v>
      </c>
      <c r="U51" s="25">
        <v>79</v>
      </c>
      <c r="V51" s="25">
        <v>71</v>
      </c>
      <c r="W51" s="25">
        <v>85</v>
      </c>
      <c r="X51" s="25">
        <v>92</v>
      </c>
      <c r="Y51" s="25">
        <v>75</v>
      </c>
      <c r="Z51" s="56">
        <v>86</v>
      </c>
      <c r="AA51" s="25">
        <v>88</v>
      </c>
      <c r="AB51" s="25">
        <v>88</v>
      </c>
      <c r="AC51" s="26">
        <f t="shared" si="0"/>
        <v>88</v>
      </c>
      <c r="AD51" s="26">
        <f>SUM($E$2:$Z$2)</f>
        <v>52.5</v>
      </c>
      <c r="AE51" s="63">
        <f t="array" ref="AE51">IF($AD51=0,"",SUMPRODUCT($E$2:$Z$2,E51:Z51)/$AD51)</f>
        <v>73.8761904761905</v>
      </c>
      <c r="AF51" s="50">
        <v>70</v>
      </c>
      <c r="AG51" s="50">
        <v>0</v>
      </c>
      <c r="AH51" s="50">
        <v>0</v>
      </c>
      <c r="AI51" s="61">
        <f t="shared" si="1"/>
        <v>72.8133333333333</v>
      </c>
      <c r="AJ51" s="62" t="str">
        <f>VLOOKUP(D51,[1]sheet1!$B$1:$C$666,2,0)</f>
        <v>2.704</v>
      </c>
      <c r="AK51" s="51"/>
      <c r="AN51" s="59"/>
    </row>
    <row r="52" spans="1:40">
      <c r="A52" s="23">
        <v>49</v>
      </c>
      <c r="B52" s="23" t="s">
        <v>625</v>
      </c>
      <c r="C52" s="24" t="s">
        <v>723</v>
      </c>
      <c r="D52" s="23" t="s">
        <v>724</v>
      </c>
      <c r="E52" s="25">
        <v>85</v>
      </c>
      <c r="F52" s="25">
        <v>78</v>
      </c>
      <c r="G52" s="25">
        <v>79</v>
      </c>
      <c r="H52" s="25">
        <v>68</v>
      </c>
      <c r="I52" s="25">
        <v>75</v>
      </c>
      <c r="J52" s="25">
        <v>60</v>
      </c>
      <c r="K52" s="25">
        <v>77</v>
      </c>
      <c r="L52" s="25">
        <v>63</v>
      </c>
      <c r="M52" s="25">
        <v>80</v>
      </c>
      <c r="N52" s="25">
        <v>73</v>
      </c>
      <c r="O52" s="25">
        <v>86</v>
      </c>
      <c r="P52" s="25">
        <v>85</v>
      </c>
      <c r="Q52" s="25">
        <v>76</v>
      </c>
      <c r="R52" s="25">
        <v>22</v>
      </c>
      <c r="S52" s="25">
        <v>71</v>
      </c>
      <c r="T52" s="25">
        <v>83</v>
      </c>
      <c r="U52" s="25">
        <v>86</v>
      </c>
      <c r="V52" s="25">
        <v>72</v>
      </c>
      <c r="W52" s="25">
        <v>95</v>
      </c>
      <c r="X52" s="25">
        <v>84</v>
      </c>
      <c r="Y52" s="25">
        <v>75</v>
      </c>
      <c r="Z52" s="56" t="s">
        <v>628</v>
      </c>
      <c r="AA52" s="25">
        <v>93</v>
      </c>
      <c r="AB52" s="25">
        <v>92</v>
      </c>
      <c r="AC52" s="26">
        <f t="shared" si="0"/>
        <v>92.5</v>
      </c>
      <c r="AD52" s="26">
        <f t="shared" ref="AD52:AD57" si="3">SUM($E$2:$Y$2)</f>
        <v>51</v>
      </c>
      <c r="AE52" s="63">
        <f t="shared" ref="AE52:AE57" si="4">IF($AD52=0,"",SUMPRODUCT($E$2:$Y$2,E52:Y52)/$AD52)</f>
        <v>72.9117647058823</v>
      </c>
      <c r="AF52" s="50">
        <v>65.5</v>
      </c>
      <c r="AG52" s="50">
        <v>0</v>
      </c>
      <c r="AH52" s="50">
        <v>0</v>
      </c>
      <c r="AI52" s="61">
        <f t="shared" si="1"/>
        <v>72.8132352941176</v>
      </c>
      <c r="AJ52" s="62" t="str">
        <f>VLOOKUP(D52,[1]sheet1!$B$1:$C$666,2,0)</f>
        <v>2.761</v>
      </c>
      <c r="AK52" s="51"/>
      <c r="AN52" s="59"/>
    </row>
    <row r="53" spans="1:40">
      <c r="A53" s="23">
        <v>50</v>
      </c>
      <c r="B53" s="23" t="s">
        <v>625</v>
      </c>
      <c r="C53" s="24" t="s">
        <v>725</v>
      </c>
      <c r="D53" s="23" t="s">
        <v>726</v>
      </c>
      <c r="E53" s="25">
        <v>78</v>
      </c>
      <c r="F53" s="25">
        <v>78</v>
      </c>
      <c r="G53" s="25">
        <v>68</v>
      </c>
      <c r="H53" s="25">
        <v>62</v>
      </c>
      <c r="I53" s="25">
        <v>65</v>
      </c>
      <c r="J53" s="25">
        <v>52</v>
      </c>
      <c r="K53" s="25">
        <v>62</v>
      </c>
      <c r="L53" s="25">
        <v>79</v>
      </c>
      <c r="M53" s="25">
        <v>82</v>
      </c>
      <c r="N53" s="25">
        <v>85</v>
      </c>
      <c r="O53" s="25">
        <v>78</v>
      </c>
      <c r="P53" s="25">
        <v>85</v>
      </c>
      <c r="Q53" s="25">
        <v>83</v>
      </c>
      <c r="R53" s="25">
        <v>33</v>
      </c>
      <c r="S53" s="25">
        <v>87</v>
      </c>
      <c r="T53" s="25">
        <v>79</v>
      </c>
      <c r="U53" s="25">
        <v>82</v>
      </c>
      <c r="V53" s="25">
        <v>78</v>
      </c>
      <c r="W53" s="25">
        <v>85</v>
      </c>
      <c r="X53" s="25">
        <v>70</v>
      </c>
      <c r="Y53" s="25">
        <v>75</v>
      </c>
      <c r="Z53" s="56" t="s">
        <v>628</v>
      </c>
      <c r="AA53" s="25">
        <v>86</v>
      </c>
      <c r="AB53" s="25">
        <v>87</v>
      </c>
      <c r="AC53" s="26">
        <f t="shared" si="0"/>
        <v>86.5</v>
      </c>
      <c r="AD53" s="45">
        <f t="shared" si="3"/>
        <v>51</v>
      </c>
      <c r="AE53" s="69">
        <f t="shared" si="4"/>
        <v>72.8333333333333</v>
      </c>
      <c r="AF53" s="50">
        <v>73</v>
      </c>
      <c r="AG53" s="50">
        <v>16</v>
      </c>
      <c r="AH53" s="50">
        <v>0</v>
      </c>
      <c r="AI53" s="61">
        <f t="shared" si="1"/>
        <v>72.7333333333333</v>
      </c>
      <c r="AJ53" s="62" t="str">
        <f>VLOOKUP(D53,[1]sheet1!$B$1:$C$666,2,0)</f>
        <v>2.355</v>
      </c>
      <c r="AK53" s="51"/>
      <c r="AN53" s="59"/>
    </row>
    <row r="54" spans="1:40">
      <c r="A54" s="23">
        <v>51</v>
      </c>
      <c r="B54" s="23" t="s">
        <v>639</v>
      </c>
      <c r="C54" s="24" t="s">
        <v>727</v>
      </c>
      <c r="D54" s="23" t="s">
        <v>728</v>
      </c>
      <c r="E54" s="25">
        <v>91</v>
      </c>
      <c r="F54" s="25">
        <v>63</v>
      </c>
      <c r="G54" s="25">
        <v>77</v>
      </c>
      <c r="H54" s="25">
        <v>64</v>
      </c>
      <c r="I54" s="25">
        <v>75</v>
      </c>
      <c r="J54" s="25">
        <v>71</v>
      </c>
      <c r="K54" s="25">
        <v>64</v>
      </c>
      <c r="L54" s="25">
        <v>71</v>
      </c>
      <c r="M54" s="25">
        <v>79</v>
      </c>
      <c r="N54" s="25">
        <v>67</v>
      </c>
      <c r="O54" s="25">
        <v>86</v>
      </c>
      <c r="P54" s="25">
        <v>75</v>
      </c>
      <c r="Q54" s="25">
        <v>69</v>
      </c>
      <c r="R54" s="25">
        <v>63</v>
      </c>
      <c r="S54" s="25">
        <v>74</v>
      </c>
      <c r="T54" s="25">
        <v>86</v>
      </c>
      <c r="U54" s="25">
        <v>64</v>
      </c>
      <c r="V54" s="25">
        <v>74</v>
      </c>
      <c r="W54" s="25">
        <v>85</v>
      </c>
      <c r="X54" s="25">
        <v>67</v>
      </c>
      <c r="Y54" s="25">
        <v>75</v>
      </c>
      <c r="Z54" s="56" t="s">
        <v>628</v>
      </c>
      <c r="AA54" s="25">
        <v>90</v>
      </c>
      <c r="AB54" s="25">
        <v>84</v>
      </c>
      <c r="AC54" s="26">
        <f t="shared" si="0"/>
        <v>87</v>
      </c>
      <c r="AD54" s="45">
        <f t="shared" si="3"/>
        <v>51</v>
      </c>
      <c r="AE54" s="69">
        <f t="shared" si="4"/>
        <v>72.6470588235294</v>
      </c>
      <c r="AF54" s="50">
        <v>68</v>
      </c>
      <c r="AG54" s="50">
        <v>20</v>
      </c>
      <c r="AH54" s="50">
        <v>0</v>
      </c>
      <c r="AI54" s="61">
        <f t="shared" si="1"/>
        <v>72.6529411764706</v>
      </c>
      <c r="AJ54" s="62" t="str">
        <f>VLOOKUP(D54,[1]sheet1!$B$1:$C$666,2,0)</f>
        <v>2.368</v>
      </c>
      <c r="AK54" s="51"/>
      <c r="AN54" s="59"/>
    </row>
    <row r="55" spans="1:40">
      <c r="A55" s="23">
        <v>52</v>
      </c>
      <c r="B55" s="23" t="s">
        <v>639</v>
      </c>
      <c r="C55" s="24" t="s">
        <v>729</v>
      </c>
      <c r="D55" s="23" t="s">
        <v>730</v>
      </c>
      <c r="E55" s="25">
        <v>80</v>
      </c>
      <c r="F55" s="25">
        <v>75</v>
      </c>
      <c r="G55" s="25">
        <v>88</v>
      </c>
      <c r="H55" s="25">
        <v>62</v>
      </c>
      <c r="I55" s="25">
        <v>85</v>
      </c>
      <c r="J55" s="25">
        <v>64</v>
      </c>
      <c r="K55" s="25">
        <v>71</v>
      </c>
      <c r="L55" s="25">
        <v>72</v>
      </c>
      <c r="M55" s="25">
        <v>87</v>
      </c>
      <c r="N55" s="25">
        <v>60</v>
      </c>
      <c r="O55" s="25">
        <v>88</v>
      </c>
      <c r="P55" s="25">
        <v>95</v>
      </c>
      <c r="Q55" s="25">
        <v>74</v>
      </c>
      <c r="R55" s="25">
        <v>38</v>
      </c>
      <c r="S55" s="25">
        <v>69</v>
      </c>
      <c r="T55" s="25">
        <v>79</v>
      </c>
      <c r="U55" s="25">
        <v>68</v>
      </c>
      <c r="V55" s="25">
        <v>75</v>
      </c>
      <c r="W55" s="25">
        <v>85</v>
      </c>
      <c r="X55" s="25">
        <v>75</v>
      </c>
      <c r="Y55" s="25">
        <v>75</v>
      </c>
      <c r="Z55" s="56" t="s">
        <v>628</v>
      </c>
      <c r="AA55" s="25">
        <v>89</v>
      </c>
      <c r="AB55" s="25">
        <v>87</v>
      </c>
      <c r="AC55" s="26">
        <f t="shared" si="0"/>
        <v>88</v>
      </c>
      <c r="AD55" s="26">
        <f t="shared" si="3"/>
        <v>51</v>
      </c>
      <c r="AE55" s="63">
        <f t="shared" si="4"/>
        <v>72.4019607843137</v>
      </c>
      <c r="AF55" s="50">
        <v>80.5</v>
      </c>
      <c r="AG55" s="50">
        <v>0</v>
      </c>
      <c r="AH55" s="50">
        <v>0</v>
      </c>
      <c r="AI55" s="61">
        <f t="shared" si="1"/>
        <v>72.3063725490196</v>
      </c>
      <c r="AJ55" s="62" t="str">
        <f>VLOOKUP(D55,[1]sheet1!$B$1:$C$666,2,0)</f>
        <v>2.885</v>
      </c>
      <c r="AK55" s="51"/>
      <c r="AN55" s="59"/>
    </row>
    <row r="56" spans="1:40">
      <c r="A56" s="23">
        <v>53</v>
      </c>
      <c r="B56" s="23" t="s">
        <v>625</v>
      </c>
      <c r="C56" s="24" t="s">
        <v>731</v>
      </c>
      <c r="D56" s="23" t="s">
        <v>732</v>
      </c>
      <c r="E56" s="25">
        <v>71</v>
      </c>
      <c r="F56" s="25">
        <v>81</v>
      </c>
      <c r="G56" s="25">
        <v>78</v>
      </c>
      <c r="H56" s="25">
        <v>59</v>
      </c>
      <c r="I56" s="25">
        <v>75</v>
      </c>
      <c r="J56" s="25">
        <v>62</v>
      </c>
      <c r="K56" s="25">
        <v>73</v>
      </c>
      <c r="L56" s="25">
        <v>65</v>
      </c>
      <c r="M56" s="25">
        <v>76</v>
      </c>
      <c r="N56" s="25">
        <v>83</v>
      </c>
      <c r="O56" s="25">
        <v>76</v>
      </c>
      <c r="P56" s="25">
        <v>85</v>
      </c>
      <c r="Q56" s="25">
        <v>70</v>
      </c>
      <c r="R56" s="25">
        <v>18</v>
      </c>
      <c r="S56" s="25">
        <v>73</v>
      </c>
      <c r="T56" s="25">
        <v>72</v>
      </c>
      <c r="U56" s="25">
        <v>72</v>
      </c>
      <c r="V56" s="25">
        <v>73</v>
      </c>
      <c r="W56" s="25">
        <v>85</v>
      </c>
      <c r="X56" s="25">
        <v>80</v>
      </c>
      <c r="Y56" s="25">
        <v>75</v>
      </c>
      <c r="Z56" s="56" t="s">
        <v>628</v>
      </c>
      <c r="AA56" s="25">
        <v>94</v>
      </c>
      <c r="AB56" s="25">
        <v>94</v>
      </c>
      <c r="AC56" s="26">
        <f t="shared" si="0"/>
        <v>94</v>
      </c>
      <c r="AD56" s="26">
        <f t="shared" si="3"/>
        <v>51</v>
      </c>
      <c r="AE56" s="63">
        <f t="shared" si="4"/>
        <v>69.1764705882353</v>
      </c>
      <c r="AF56" s="50">
        <v>93.5</v>
      </c>
      <c r="AG56" s="50">
        <v>0</v>
      </c>
      <c r="AH56" s="50">
        <v>0</v>
      </c>
      <c r="AI56" s="61">
        <f t="shared" si="1"/>
        <v>71.8985294117647</v>
      </c>
      <c r="AJ56" s="62" t="str">
        <f>VLOOKUP(D56,[1]sheet1!$B$1:$C$666,2,0)</f>
        <v>2.471</v>
      </c>
      <c r="AK56" s="51"/>
      <c r="AN56" s="59"/>
    </row>
    <row r="57" spans="1:40">
      <c r="A57" s="23">
        <v>54</v>
      </c>
      <c r="B57" s="23" t="s">
        <v>639</v>
      </c>
      <c r="C57" s="24" t="s">
        <v>733</v>
      </c>
      <c r="D57" s="23" t="s">
        <v>734</v>
      </c>
      <c r="E57" s="25">
        <v>78</v>
      </c>
      <c r="F57" s="25">
        <v>69</v>
      </c>
      <c r="G57" s="25">
        <v>76</v>
      </c>
      <c r="H57" s="25">
        <v>70</v>
      </c>
      <c r="I57" s="25">
        <v>85</v>
      </c>
      <c r="J57" s="25">
        <v>71</v>
      </c>
      <c r="K57" s="25">
        <v>74</v>
      </c>
      <c r="L57" s="25">
        <v>71</v>
      </c>
      <c r="M57" s="25">
        <v>76</v>
      </c>
      <c r="N57" s="25">
        <v>77</v>
      </c>
      <c r="O57" s="25">
        <v>72</v>
      </c>
      <c r="P57" s="25">
        <v>85</v>
      </c>
      <c r="Q57" s="25">
        <v>71</v>
      </c>
      <c r="R57" s="25">
        <v>43</v>
      </c>
      <c r="S57" s="25">
        <v>74</v>
      </c>
      <c r="T57" s="25">
        <v>73</v>
      </c>
      <c r="U57" s="25">
        <v>75</v>
      </c>
      <c r="V57" s="25">
        <v>77</v>
      </c>
      <c r="W57" s="25">
        <v>95</v>
      </c>
      <c r="X57" s="25">
        <v>88</v>
      </c>
      <c r="Y57" s="25">
        <v>75</v>
      </c>
      <c r="Z57" s="56" t="s">
        <v>628</v>
      </c>
      <c r="AA57" s="25">
        <v>86</v>
      </c>
      <c r="AB57" s="25">
        <v>86</v>
      </c>
      <c r="AC57" s="26">
        <f t="shared" si="0"/>
        <v>86</v>
      </c>
      <c r="AD57" s="26">
        <f t="shared" si="3"/>
        <v>51</v>
      </c>
      <c r="AE57" s="63">
        <f t="shared" si="4"/>
        <v>73.4901960784314</v>
      </c>
      <c r="AF57" s="50">
        <v>62</v>
      </c>
      <c r="AG57" s="50">
        <v>0</v>
      </c>
      <c r="AH57" s="50">
        <v>0</v>
      </c>
      <c r="AI57" s="61">
        <f t="shared" si="1"/>
        <v>71.743137254902</v>
      </c>
      <c r="AJ57" s="62" t="str">
        <f>VLOOKUP(D57,[1]sheet1!$B$1:$C$666,2,0)</f>
        <v>2.336</v>
      </c>
      <c r="AK57" s="51"/>
      <c r="AN57" s="59"/>
    </row>
    <row r="58" spans="1:40">
      <c r="A58" s="23">
        <v>55</v>
      </c>
      <c r="B58" s="23" t="s">
        <v>639</v>
      </c>
      <c r="C58" s="24" t="s">
        <v>735</v>
      </c>
      <c r="D58" s="23" t="s">
        <v>736</v>
      </c>
      <c r="E58" s="25">
        <v>85</v>
      </c>
      <c r="F58" s="25">
        <v>79</v>
      </c>
      <c r="G58" s="25">
        <v>87</v>
      </c>
      <c r="H58" s="25">
        <v>64</v>
      </c>
      <c r="I58" s="25">
        <v>75</v>
      </c>
      <c r="J58" s="25">
        <v>51</v>
      </c>
      <c r="K58" s="25">
        <v>61</v>
      </c>
      <c r="L58" s="25">
        <v>66</v>
      </c>
      <c r="M58" s="25">
        <v>76</v>
      </c>
      <c r="N58" s="25">
        <v>40</v>
      </c>
      <c r="O58" s="25">
        <v>90</v>
      </c>
      <c r="P58" s="25">
        <v>85</v>
      </c>
      <c r="Q58" s="25">
        <v>68</v>
      </c>
      <c r="R58" s="25">
        <v>37</v>
      </c>
      <c r="S58" s="25">
        <v>87</v>
      </c>
      <c r="T58" s="25">
        <v>82</v>
      </c>
      <c r="U58" s="25">
        <v>71</v>
      </c>
      <c r="V58" s="25">
        <v>82</v>
      </c>
      <c r="W58" s="25">
        <v>85</v>
      </c>
      <c r="X58" s="25">
        <v>80</v>
      </c>
      <c r="Y58" s="25">
        <v>75</v>
      </c>
      <c r="Z58" s="56">
        <v>78</v>
      </c>
      <c r="AA58" s="25">
        <v>88</v>
      </c>
      <c r="AB58" s="25">
        <v>86</v>
      </c>
      <c r="AC58" s="26">
        <f t="shared" si="0"/>
        <v>87</v>
      </c>
      <c r="AD58" s="26">
        <f>SUM($E$2:$Z$2)</f>
        <v>52.5</v>
      </c>
      <c r="AE58" s="63">
        <f t="array" ref="AE58">IF($AD58=0,"",SUMPRODUCT($E$2:$Z$2,E58:Z58)/$AD58)</f>
        <v>71.7428571428571</v>
      </c>
      <c r="AF58" s="50">
        <v>80</v>
      </c>
      <c r="AG58" s="50">
        <v>0</v>
      </c>
      <c r="AH58" s="50">
        <v>0</v>
      </c>
      <c r="AI58" s="61">
        <f t="shared" si="1"/>
        <v>71.62</v>
      </c>
      <c r="AJ58" s="62" t="str">
        <f>VLOOKUP(D58,[1]sheet1!$B$1:$C$666,2,0)</f>
        <v>2.722</v>
      </c>
      <c r="AK58" s="51"/>
      <c r="AN58" s="59"/>
    </row>
    <row r="59" spans="1:40">
      <c r="A59" s="23">
        <v>56</v>
      </c>
      <c r="B59" s="23" t="s">
        <v>639</v>
      </c>
      <c r="C59" s="24" t="s">
        <v>737</v>
      </c>
      <c r="D59" s="23" t="s">
        <v>738</v>
      </c>
      <c r="E59" s="25">
        <v>64</v>
      </c>
      <c r="F59" s="25">
        <v>68</v>
      </c>
      <c r="G59" s="25">
        <v>72</v>
      </c>
      <c r="H59" s="25">
        <v>76</v>
      </c>
      <c r="I59" s="25">
        <v>75</v>
      </c>
      <c r="J59" s="25">
        <v>60</v>
      </c>
      <c r="K59" s="25">
        <v>80</v>
      </c>
      <c r="L59" s="25">
        <v>63</v>
      </c>
      <c r="M59" s="25">
        <v>83</v>
      </c>
      <c r="N59" s="25">
        <v>75</v>
      </c>
      <c r="O59" s="25">
        <v>86</v>
      </c>
      <c r="P59" s="25">
        <v>85</v>
      </c>
      <c r="Q59" s="25">
        <v>75</v>
      </c>
      <c r="R59" s="25">
        <v>55</v>
      </c>
      <c r="S59" s="25">
        <v>73</v>
      </c>
      <c r="T59" s="25">
        <v>77</v>
      </c>
      <c r="U59" s="25">
        <v>62</v>
      </c>
      <c r="V59" s="25">
        <v>78</v>
      </c>
      <c r="W59" s="25">
        <v>85</v>
      </c>
      <c r="X59" s="25">
        <v>72</v>
      </c>
      <c r="Y59" s="25">
        <v>75</v>
      </c>
      <c r="Z59" s="56" t="s">
        <v>628</v>
      </c>
      <c r="AA59" s="25">
        <v>88</v>
      </c>
      <c r="AB59" s="25">
        <v>89</v>
      </c>
      <c r="AC59" s="26">
        <f t="shared" si="0"/>
        <v>88.5</v>
      </c>
      <c r="AD59" s="45">
        <f>SUM($E$2:$Y$2)</f>
        <v>51</v>
      </c>
      <c r="AE59" s="69">
        <f>IF($AD59=0,"",SUMPRODUCT($E$2:$Y$2,E59:Y59)/$AD59)</f>
        <v>71.9509803921569</v>
      </c>
      <c r="AF59" s="50">
        <v>70</v>
      </c>
      <c r="AG59" s="50">
        <v>0</v>
      </c>
      <c r="AH59" s="50">
        <v>0</v>
      </c>
      <c r="AI59" s="61">
        <f t="shared" si="1"/>
        <v>71.5656862745098</v>
      </c>
      <c r="AJ59" s="62" t="str">
        <f>VLOOKUP(D59,[1]sheet1!$B$1:$C$666,2,0)</f>
        <v>2.188</v>
      </c>
      <c r="AK59" s="51"/>
      <c r="AN59" s="59"/>
    </row>
    <row r="60" spans="1:40">
      <c r="A60" s="23">
        <v>57</v>
      </c>
      <c r="B60" s="23" t="s">
        <v>625</v>
      </c>
      <c r="C60" s="24" t="s">
        <v>739</v>
      </c>
      <c r="D60" s="23" t="s">
        <v>740</v>
      </c>
      <c r="E60" s="25">
        <v>66</v>
      </c>
      <c r="F60" s="25">
        <v>82</v>
      </c>
      <c r="G60" s="25">
        <v>76</v>
      </c>
      <c r="H60" s="25">
        <v>57</v>
      </c>
      <c r="I60" s="25">
        <v>75</v>
      </c>
      <c r="J60" s="25">
        <v>49</v>
      </c>
      <c r="K60" s="25">
        <v>72</v>
      </c>
      <c r="L60" s="25">
        <v>70</v>
      </c>
      <c r="M60" s="25">
        <v>73</v>
      </c>
      <c r="N60" s="25">
        <v>74</v>
      </c>
      <c r="O60" s="25">
        <v>76</v>
      </c>
      <c r="P60" s="25">
        <v>75</v>
      </c>
      <c r="Q60" s="25">
        <v>79</v>
      </c>
      <c r="R60" s="25">
        <v>80</v>
      </c>
      <c r="S60" s="25">
        <v>39</v>
      </c>
      <c r="T60" s="25">
        <v>88</v>
      </c>
      <c r="U60" s="25">
        <v>75</v>
      </c>
      <c r="V60" s="25">
        <v>65</v>
      </c>
      <c r="W60" s="25">
        <v>85</v>
      </c>
      <c r="X60" s="25">
        <v>72</v>
      </c>
      <c r="Y60" s="25">
        <v>85</v>
      </c>
      <c r="Z60" s="56">
        <v>82</v>
      </c>
      <c r="AA60" s="25">
        <v>88</v>
      </c>
      <c r="AB60" s="25">
        <v>90</v>
      </c>
      <c r="AC60" s="26">
        <f t="shared" si="0"/>
        <v>89</v>
      </c>
      <c r="AD60" s="26">
        <f>SUM($E$2:$Z$2)</f>
        <v>52.5</v>
      </c>
      <c r="AE60" s="63">
        <f t="array" ref="AE60">IF($AD60=0,"",SUMPRODUCT($E$2:$Z$2,E60:Z60)/$AD60)</f>
        <v>71.7809523809524</v>
      </c>
      <c r="AF60" s="50">
        <v>65</v>
      </c>
      <c r="AG60" s="50">
        <v>0</v>
      </c>
      <c r="AH60" s="50">
        <v>0</v>
      </c>
      <c r="AI60" s="61">
        <f t="shared" si="1"/>
        <v>71.2966666666667</v>
      </c>
      <c r="AJ60" s="62" t="str">
        <f>VLOOKUP(D60,[1]sheet1!$B$1:$C$666,2,0)</f>
        <v>2.091</v>
      </c>
      <c r="AK60" s="51"/>
      <c r="AN60" s="59"/>
    </row>
    <row r="61" spans="1:40">
      <c r="A61" s="23">
        <v>58</v>
      </c>
      <c r="B61" s="23" t="s">
        <v>625</v>
      </c>
      <c r="C61" s="24" t="s">
        <v>741</v>
      </c>
      <c r="D61" s="23" t="s">
        <v>742</v>
      </c>
      <c r="E61" s="25">
        <v>89</v>
      </c>
      <c r="F61" s="25">
        <v>80</v>
      </c>
      <c r="G61" s="25">
        <v>76</v>
      </c>
      <c r="H61" s="25">
        <v>74</v>
      </c>
      <c r="I61" s="25">
        <v>85</v>
      </c>
      <c r="J61" s="25">
        <v>69</v>
      </c>
      <c r="K61" s="25">
        <v>68</v>
      </c>
      <c r="L61" s="25">
        <v>74</v>
      </c>
      <c r="M61" s="25">
        <v>71</v>
      </c>
      <c r="N61" s="25">
        <v>66</v>
      </c>
      <c r="O61" s="25">
        <v>76</v>
      </c>
      <c r="P61" s="25">
        <v>75</v>
      </c>
      <c r="Q61" s="25">
        <v>72</v>
      </c>
      <c r="R61" s="25">
        <v>37</v>
      </c>
      <c r="S61" s="25">
        <v>72</v>
      </c>
      <c r="T61" s="25">
        <v>68</v>
      </c>
      <c r="U61" s="25">
        <v>60</v>
      </c>
      <c r="V61" s="25">
        <v>77</v>
      </c>
      <c r="W61" s="25">
        <v>85</v>
      </c>
      <c r="X61" s="25">
        <v>60</v>
      </c>
      <c r="Y61" s="25">
        <v>75</v>
      </c>
      <c r="Z61" s="56" t="s">
        <v>628</v>
      </c>
      <c r="AA61" s="25">
        <v>94</v>
      </c>
      <c r="AB61" s="25">
        <v>91</v>
      </c>
      <c r="AC61" s="26">
        <f t="shared" si="0"/>
        <v>92.5</v>
      </c>
      <c r="AD61" s="26">
        <f>SUM($E$2:$Y$2)</f>
        <v>51</v>
      </c>
      <c r="AE61" s="63">
        <f>IF($AD61=0,"",SUMPRODUCT($E$2:$Y$2,E61:Y61)/$AD61)</f>
        <v>70.7058823529412</v>
      </c>
      <c r="AF61" s="50">
        <v>64</v>
      </c>
      <c r="AG61" s="50">
        <v>0</v>
      </c>
      <c r="AH61" s="50">
        <v>0</v>
      </c>
      <c r="AI61" s="61">
        <f t="shared" si="1"/>
        <v>71.1941176470588</v>
      </c>
      <c r="AJ61" s="62" t="str">
        <f>VLOOKUP(D61,[1]sheet1!$B$1:$C$666,2,0)</f>
        <v>2.253</v>
      </c>
      <c r="AK61" s="51"/>
      <c r="AN61" s="59"/>
    </row>
    <row r="62" spans="1:40">
      <c r="A62" s="23">
        <v>59</v>
      </c>
      <c r="B62" s="23" t="s">
        <v>625</v>
      </c>
      <c r="C62" s="24" t="s">
        <v>743</v>
      </c>
      <c r="D62" s="23" t="s">
        <v>744</v>
      </c>
      <c r="E62" s="25">
        <v>70</v>
      </c>
      <c r="F62" s="25">
        <v>75</v>
      </c>
      <c r="G62" s="25">
        <v>80</v>
      </c>
      <c r="H62" s="25">
        <v>82</v>
      </c>
      <c r="I62" s="25">
        <v>75</v>
      </c>
      <c r="J62" s="25">
        <v>66</v>
      </c>
      <c r="K62" s="25">
        <v>54</v>
      </c>
      <c r="L62" s="25">
        <v>69</v>
      </c>
      <c r="M62" s="25">
        <v>75</v>
      </c>
      <c r="N62" s="25">
        <v>75</v>
      </c>
      <c r="O62" s="25">
        <v>74</v>
      </c>
      <c r="P62" s="25">
        <v>85</v>
      </c>
      <c r="Q62" s="25">
        <v>68</v>
      </c>
      <c r="R62" s="25">
        <v>45</v>
      </c>
      <c r="S62" s="25">
        <v>84</v>
      </c>
      <c r="T62" s="25">
        <v>77</v>
      </c>
      <c r="U62" s="25">
        <v>72</v>
      </c>
      <c r="V62" s="25">
        <v>60</v>
      </c>
      <c r="W62" s="25">
        <v>85</v>
      </c>
      <c r="X62" s="25">
        <v>75</v>
      </c>
      <c r="Y62" s="25">
        <v>75</v>
      </c>
      <c r="Z62" s="56" t="s">
        <v>628</v>
      </c>
      <c r="AA62" s="25">
        <v>85</v>
      </c>
      <c r="AB62" s="25">
        <v>91</v>
      </c>
      <c r="AC62" s="26">
        <f t="shared" si="0"/>
        <v>88</v>
      </c>
      <c r="AD62" s="45">
        <f>SUM($E$2:$Y$2)</f>
        <v>51</v>
      </c>
      <c r="AE62" s="69">
        <f>IF($AD62=0,"",SUMPRODUCT($E$2:$Y$2,E62:Y62)/$AD62)</f>
        <v>71.343137254902</v>
      </c>
      <c r="AF62" s="50">
        <v>72</v>
      </c>
      <c r="AG62" s="50">
        <v>0</v>
      </c>
      <c r="AH62" s="50">
        <v>0</v>
      </c>
      <c r="AI62" s="61">
        <f t="shared" si="1"/>
        <v>71.1401960784314</v>
      </c>
      <c r="AJ62" s="62" t="str">
        <f>VLOOKUP(D62,[1]sheet1!$B$1:$C$666,2,0)</f>
        <v>2.334</v>
      </c>
      <c r="AK62" s="51"/>
      <c r="AN62" s="59"/>
    </row>
    <row r="63" spans="1:40">
      <c r="A63" s="23">
        <v>60</v>
      </c>
      <c r="B63" s="23" t="s">
        <v>639</v>
      </c>
      <c r="C63" s="24" t="s">
        <v>745</v>
      </c>
      <c r="D63" s="23" t="s">
        <v>746</v>
      </c>
      <c r="E63" s="25">
        <v>69</v>
      </c>
      <c r="F63" s="25">
        <v>70</v>
      </c>
      <c r="G63" s="25">
        <v>82</v>
      </c>
      <c r="H63" s="25">
        <v>74</v>
      </c>
      <c r="I63" s="25">
        <v>85</v>
      </c>
      <c r="J63" s="25">
        <v>69</v>
      </c>
      <c r="K63" s="25">
        <v>65</v>
      </c>
      <c r="L63" s="25">
        <v>66</v>
      </c>
      <c r="M63" s="25">
        <v>80</v>
      </c>
      <c r="N63" s="25">
        <v>60</v>
      </c>
      <c r="O63" s="25">
        <v>41</v>
      </c>
      <c r="P63" s="25">
        <v>75</v>
      </c>
      <c r="Q63" s="25">
        <v>70</v>
      </c>
      <c r="R63" s="25">
        <v>70</v>
      </c>
      <c r="S63" s="25">
        <v>69</v>
      </c>
      <c r="T63" s="25">
        <v>86</v>
      </c>
      <c r="U63" s="25">
        <v>72</v>
      </c>
      <c r="V63" s="25">
        <v>66</v>
      </c>
      <c r="W63" s="25">
        <v>85</v>
      </c>
      <c r="X63" s="25">
        <v>72</v>
      </c>
      <c r="Y63" s="25">
        <v>75</v>
      </c>
      <c r="Z63" s="56">
        <v>85</v>
      </c>
      <c r="AA63" s="25">
        <v>88</v>
      </c>
      <c r="AB63" s="25">
        <v>80</v>
      </c>
      <c r="AC63" s="26">
        <f t="shared" si="0"/>
        <v>84</v>
      </c>
      <c r="AD63" s="45">
        <f>SUM($E$2:$Z$2)</f>
        <v>52.5</v>
      </c>
      <c r="AE63" s="69" cm="1">
        <f t="array" ref="AE63">IF($AD63=0,"",SUMPRODUCT($E$2:$Z$2,E63:Z63)/$AD63)</f>
        <v>71.4761904761905</v>
      </c>
      <c r="AF63" s="50">
        <v>81.5</v>
      </c>
      <c r="AG63" s="50">
        <v>0</v>
      </c>
      <c r="AH63" s="50">
        <v>0</v>
      </c>
      <c r="AI63" s="61">
        <f t="shared" si="1"/>
        <v>70.9083333333333</v>
      </c>
      <c r="AJ63" s="62" t="str">
        <f>VLOOKUP(D63,[1]sheet1!$B$1:$C$666,2,0)</f>
        <v>2.481</v>
      </c>
      <c r="AK63" s="51"/>
      <c r="AN63" s="59"/>
    </row>
    <row r="64" spans="1:40">
      <c r="A64" s="23">
        <v>61</v>
      </c>
      <c r="B64" s="23" t="s">
        <v>625</v>
      </c>
      <c r="C64" s="24" t="s">
        <v>747</v>
      </c>
      <c r="D64" s="23" t="s">
        <v>748</v>
      </c>
      <c r="E64" s="25">
        <v>61</v>
      </c>
      <c r="F64" s="25">
        <v>83</v>
      </c>
      <c r="G64" s="25">
        <v>77</v>
      </c>
      <c r="H64" s="25">
        <v>60</v>
      </c>
      <c r="I64" s="25">
        <v>65</v>
      </c>
      <c r="J64" s="25">
        <v>50</v>
      </c>
      <c r="K64" s="25">
        <v>64</v>
      </c>
      <c r="L64" s="25">
        <v>75</v>
      </c>
      <c r="M64" s="25">
        <v>82</v>
      </c>
      <c r="N64" s="25">
        <v>75</v>
      </c>
      <c r="O64" s="25">
        <v>86</v>
      </c>
      <c r="P64" s="25">
        <v>75</v>
      </c>
      <c r="Q64" s="25">
        <v>64</v>
      </c>
      <c r="R64" s="25">
        <v>36</v>
      </c>
      <c r="S64" s="25">
        <v>77</v>
      </c>
      <c r="T64" s="25">
        <v>83</v>
      </c>
      <c r="U64" s="25">
        <v>75</v>
      </c>
      <c r="V64" s="25">
        <v>75</v>
      </c>
      <c r="W64" s="25">
        <v>95</v>
      </c>
      <c r="X64" s="25">
        <v>66</v>
      </c>
      <c r="Y64" s="25">
        <v>75</v>
      </c>
      <c r="Z64" s="56">
        <v>90</v>
      </c>
      <c r="AA64" s="25">
        <v>90</v>
      </c>
      <c r="AB64" s="25">
        <v>89</v>
      </c>
      <c r="AC64" s="26">
        <f t="shared" si="0"/>
        <v>89.5</v>
      </c>
      <c r="AD64" s="26">
        <f>SUM($E$2:$Z$2)</f>
        <v>52.5</v>
      </c>
      <c r="AE64" s="63">
        <f t="array" ref="AE64">IF($AD64=0,"",SUMPRODUCT($E$2:$Z$2,E64:Z64)/$AD64)</f>
        <v>70.7238095238095</v>
      </c>
      <c r="AF64" s="50">
        <v>68</v>
      </c>
      <c r="AG64" s="50">
        <v>0</v>
      </c>
      <c r="AH64" s="50">
        <v>0</v>
      </c>
      <c r="AI64" s="61">
        <f t="shared" si="1"/>
        <v>70.8066666666667</v>
      </c>
      <c r="AJ64" s="62" t="str">
        <f>VLOOKUP(D64,[1]sheet1!$B$1:$C$666,2,0)</f>
        <v>2.462</v>
      </c>
      <c r="AK64" s="51"/>
      <c r="AN64" s="59"/>
    </row>
    <row r="65" spans="1:40">
      <c r="A65" s="23">
        <v>62</v>
      </c>
      <c r="B65" s="23" t="s">
        <v>639</v>
      </c>
      <c r="C65" s="24" t="s">
        <v>749</v>
      </c>
      <c r="D65" s="23" t="s">
        <v>750</v>
      </c>
      <c r="E65" s="25">
        <v>79</v>
      </c>
      <c r="F65" s="25">
        <v>70</v>
      </c>
      <c r="G65" s="25">
        <v>75</v>
      </c>
      <c r="H65" s="25">
        <v>68</v>
      </c>
      <c r="I65" s="25">
        <v>85</v>
      </c>
      <c r="J65" s="25">
        <v>80</v>
      </c>
      <c r="K65" s="25">
        <v>67</v>
      </c>
      <c r="L65" s="25">
        <v>81</v>
      </c>
      <c r="M65" s="25">
        <v>80</v>
      </c>
      <c r="N65" s="25">
        <v>40</v>
      </c>
      <c r="O65" s="25">
        <v>85</v>
      </c>
      <c r="P65" s="25">
        <v>85</v>
      </c>
      <c r="Q65" s="25">
        <v>75</v>
      </c>
      <c r="R65" s="25">
        <v>35</v>
      </c>
      <c r="S65" s="25">
        <v>82</v>
      </c>
      <c r="T65" s="25">
        <v>77</v>
      </c>
      <c r="U65" s="25">
        <v>71</v>
      </c>
      <c r="V65" s="25">
        <v>65</v>
      </c>
      <c r="W65" s="25">
        <v>95</v>
      </c>
      <c r="X65" s="25">
        <v>75</v>
      </c>
      <c r="Y65" s="25">
        <v>75</v>
      </c>
      <c r="Z65" s="56" t="s">
        <v>628</v>
      </c>
      <c r="AA65" s="25">
        <v>86</v>
      </c>
      <c r="AB65" s="25">
        <v>80</v>
      </c>
      <c r="AC65" s="26">
        <f t="shared" si="0"/>
        <v>83</v>
      </c>
      <c r="AD65" s="45">
        <f>SUM($E$2:$Y$2)</f>
        <v>51</v>
      </c>
      <c r="AE65" s="69">
        <f>IF($AD65=0,"",SUMPRODUCT($E$2:$Y$2,E65:Y65)/$AD65)</f>
        <v>72.0588235294118</v>
      </c>
      <c r="AF65" s="50">
        <v>70.5</v>
      </c>
      <c r="AG65" s="50">
        <v>0</v>
      </c>
      <c r="AH65" s="50">
        <v>0</v>
      </c>
      <c r="AI65" s="61">
        <f t="shared" si="1"/>
        <v>70.5661764705882</v>
      </c>
      <c r="AJ65" s="62" t="str">
        <f>VLOOKUP(D65,[1]sheet1!$B$1:$C$666,2,0)</f>
        <v>2.618</v>
      </c>
      <c r="AK65" s="51"/>
      <c r="AN65" s="59"/>
    </row>
    <row r="66" spans="1:40">
      <c r="A66" s="23">
        <v>63</v>
      </c>
      <c r="B66" s="23" t="s">
        <v>625</v>
      </c>
      <c r="C66" s="24" t="s">
        <v>751</v>
      </c>
      <c r="D66" s="23" t="s">
        <v>752</v>
      </c>
      <c r="E66" s="25">
        <v>88</v>
      </c>
      <c r="F66" s="25">
        <v>71</v>
      </c>
      <c r="G66" s="25">
        <v>79</v>
      </c>
      <c r="H66" s="25">
        <v>70</v>
      </c>
      <c r="I66" s="25">
        <v>85</v>
      </c>
      <c r="J66" s="25">
        <v>78</v>
      </c>
      <c r="K66" s="25">
        <v>45</v>
      </c>
      <c r="L66" s="25">
        <v>74</v>
      </c>
      <c r="M66" s="25">
        <v>68</v>
      </c>
      <c r="N66" s="25">
        <v>30</v>
      </c>
      <c r="O66" s="25">
        <v>81</v>
      </c>
      <c r="P66" s="25">
        <v>75</v>
      </c>
      <c r="Q66" s="25">
        <v>70</v>
      </c>
      <c r="R66" s="25">
        <v>34</v>
      </c>
      <c r="S66" s="25">
        <v>87</v>
      </c>
      <c r="T66" s="25">
        <v>74</v>
      </c>
      <c r="U66" s="25">
        <v>78</v>
      </c>
      <c r="V66" s="25">
        <v>62</v>
      </c>
      <c r="W66" s="25">
        <v>85</v>
      </c>
      <c r="X66" s="25">
        <v>80</v>
      </c>
      <c r="Y66" s="25">
        <v>75</v>
      </c>
      <c r="Z66" s="56" t="s">
        <v>628</v>
      </c>
      <c r="AA66" s="25">
        <v>87</v>
      </c>
      <c r="AB66" s="25">
        <v>91</v>
      </c>
      <c r="AC66" s="26">
        <f t="shared" si="0"/>
        <v>89</v>
      </c>
      <c r="AD66" s="26">
        <f>SUM($E$2:$Y$2)</f>
        <v>51</v>
      </c>
      <c r="AE66" s="63">
        <f>IF($AD66=0,"",SUMPRODUCT($E$2:$Y$2,E66:Y66)/$AD66)</f>
        <v>70.0588235294118</v>
      </c>
      <c r="AF66" s="50">
        <v>71</v>
      </c>
      <c r="AG66" s="50">
        <v>0</v>
      </c>
      <c r="AH66" s="50">
        <v>0</v>
      </c>
      <c r="AI66" s="61">
        <f t="shared" si="1"/>
        <v>70.3911764705882</v>
      </c>
      <c r="AJ66" s="62" t="str">
        <f>VLOOKUP(D66,[1]sheet1!$B$1:$C$666,2,0)</f>
        <v>2.481</v>
      </c>
      <c r="AK66" s="51"/>
      <c r="AN66" s="59"/>
    </row>
    <row r="67" spans="1:40">
      <c r="A67" s="23">
        <v>64</v>
      </c>
      <c r="B67" s="23" t="s">
        <v>625</v>
      </c>
      <c r="C67" s="24" t="s">
        <v>753</v>
      </c>
      <c r="D67" s="23" t="s">
        <v>754</v>
      </c>
      <c r="E67" s="25">
        <v>64</v>
      </c>
      <c r="F67" s="25">
        <v>64</v>
      </c>
      <c r="G67" s="25">
        <v>77</v>
      </c>
      <c r="H67" s="25">
        <v>69</v>
      </c>
      <c r="I67" s="25">
        <v>85</v>
      </c>
      <c r="J67" s="25">
        <v>61</v>
      </c>
      <c r="K67" s="25">
        <v>54</v>
      </c>
      <c r="L67" s="25">
        <v>60</v>
      </c>
      <c r="M67" s="25">
        <v>77</v>
      </c>
      <c r="N67" s="25">
        <v>84</v>
      </c>
      <c r="O67" s="25">
        <v>93</v>
      </c>
      <c r="P67" s="25">
        <v>85</v>
      </c>
      <c r="Q67" s="25">
        <v>79</v>
      </c>
      <c r="R67" s="25">
        <v>40</v>
      </c>
      <c r="S67" s="25">
        <v>85</v>
      </c>
      <c r="T67" s="25">
        <v>82</v>
      </c>
      <c r="U67" s="25">
        <v>76</v>
      </c>
      <c r="V67" s="25">
        <v>61</v>
      </c>
      <c r="W67" s="25">
        <v>85</v>
      </c>
      <c r="X67" s="25">
        <v>65</v>
      </c>
      <c r="Y67" s="25">
        <v>75</v>
      </c>
      <c r="Z67" s="56" t="s">
        <v>628</v>
      </c>
      <c r="AA67" s="25">
        <v>84</v>
      </c>
      <c r="AB67" s="25">
        <v>87</v>
      </c>
      <c r="AC67" s="26">
        <f t="shared" si="0"/>
        <v>85.5</v>
      </c>
      <c r="AD67" s="26">
        <f>SUM($E$2:$Y$2)</f>
        <v>51</v>
      </c>
      <c r="AE67" s="63">
        <f>IF($AD67=0,"",SUMPRODUCT($E$2:$Y$2,E67:Y67)/$AD67)</f>
        <v>70.6470588235294</v>
      </c>
      <c r="AF67" s="50">
        <v>72.5</v>
      </c>
      <c r="AG67" s="50">
        <v>0</v>
      </c>
      <c r="AH67" s="50">
        <v>0</v>
      </c>
      <c r="AI67" s="61">
        <f t="shared" si="1"/>
        <v>70.1779411764706</v>
      </c>
      <c r="AJ67" s="62" t="str">
        <f>VLOOKUP(D67,[1]sheet1!$B$1:$C$666,2,0)</f>
        <v>2.221</v>
      </c>
      <c r="AK67" s="51"/>
      <c r="AN67" s="59"/>
    </row>
    <row r="68" spans="1:40">
      <c r="A68" s="23">
        <v>65</v>
      </c>
      <c r="B68" s="23" t="s">
        <v>625</v>
      </c>
      <c r="C68" s="24" t="s">
        <v>755</v>
      </c>
      <c r="D68" s="23" t="s">
        <v>756</v>
      </c>
      <c r="E68" s="25">
        <v>67</v>
      </c>
      <c r="F68" s="25">
        <v>73</v>
      </c>
      <c r="G68" s="25">
        <v>76</v>
      </c>
      <c r="H68" s="25">
        <v>65</v>
      </c>
      <c r="I68" s="25">
        <v>75</v>
      </c>
      <c r="J68" s="25">
        <v>48</v>
      </c>
      <c r="K68" s="25">
        <v>66</v>
      </c>
      <c r="L68" s="25">
        <v>63</v>
      </c>
      <c r="M68" s="25">
        <v>78</v>
      </c>
      <c r="N68" s="25">
        <v>60</v>
      </c>
      <c r="O68" s="25">
        <v>81</v>
      </c>
      <c r="P68" s="25">
        <v>75</v>
      </c>
      <c r="Q68" s="25">
        <v>69</v>
      </c>
      <c r="R68" s="25">
        <v>60</v>
      </c>
      <c r="S68" s="25">
        <v>68</v>
      </c>
      <c r="T68" s="25">
        <v>73</v>
      </c>
      <c r="U68" s="25">
        <v>75</v>
      </c>
      <c r="V68" s="25">
        <v>73</v>
      </c>
      <c r="W68" s="25">
        <v>85</v>
      </c>
      <c r="X68" s="25">
        <v>70</v>
      </c>
      <c r="Y68" s="25">
        <v>75</v>
      </c>
      <c r="Z68" s="56" t="s">
        <v>628</v>
      </c>
      <c r="AA68" s="25">
        <v>90</v>
      </c>
      <c r="AB68" s="25">
        <v>89</v>
      </c>
      <c r="AC68" s="26">
        <f t="shared" ref="AC68:AC82" si="5">IF(COUNT(AA68,AB68)=0,"",AVERAGE(AA68,AB68))</f>
        <v>89.5</v>
      </c>
      <c r="AD68" s="26">
        <f>SUM($E$2:$Y$2)</f>
        <v>51</v>
      </c>
      <c r="AE68" s="63">
        <f>IF($AD68=0,"",SUMPRODUCT($E$2:$Y$2,E68:Y68)/$AD68)</f>
        <v>69.6470588235294</v>
      </c>
      <c r="AF68" s="50">
        <v>67</v>
      </c>
      <c r="AG68" s="50">
        <v>0</v>
      </c>
      <c r="AH68" s="50">
        <v>0</v>
      </c>
      <c r="AI68" s="61">
        <f t="shared" ref="AI68:AI82" si="6">IF(OR(AC68="",AE68=""),"",AC68*0.2+AE68*0.7+IF(AF68="",0,AF68)*0.05+IF(AG68="",0,AG68)*0.05+IF(AH68="",0,AH68))</f>
        <v>70.0029411764706</v>
      </c>
      <c r="AJ68" s="62" t="str">
        <f>VLOOKUP(D68,[1]sheet1!$B$1:$C$666,2,0)</f>
        <v>2.170</v>
      </c>
      <c r="AK68" s="51"/>
      <c r="AN68" s="59"/>
    </row>
    <row r="69" spans="1:40">
      <c r="A69" s="23">
        <v>66</v>
      </c>
      <c r="B69" s="23" t="s">
        <v>639</v>
      </c>
      <c r="C69" s="24" t="s">
        <v>757</v>
      </c>
      <c r="D69" s="23" t="s">
        <v>758</v>
      </c>
      <c r="E69" s="25">
        <v>71</v>
      </c>
      <c r="F69" s="25">
        <v>64</v>
      </c>
      <c r="G69" s="25">
        <v>76</v>
      </c>
      <c r="H69" s="25">
        <v>73</v>
      </c>
      <c r="I69" s="25">
        <v>85</v>
      </c>
      <c r="J69" s="25">
        <v>69</v>
      </c>
      <c r="K69" s="25">
        <v>67</v>
      </c>
      <c r="L69" s="25">
        <v>70</v>
      </c>
      <c r="M69" s="25">
        <v>71</v>
      </c>
      <c r="N69" s="25">
        <v>92</v>
      </c>
      <c r="O69" s="25">
        <v>62</v>
      </c>
      <c r="P69" s="25">
        <v>75</v>
      </c>
      <c r="Q69" s="25">
        <v>70</v>
      </c>
      <c r="R69" s="25">
        <v>43</v>
      </c>
      <c r="S69" s="25">
        <v>74</v>
      </c>
      <c r="T69" s="25">
        <v>83</v>
      </c>
      <c r="U69" s="25">
        <v>75</v>
      </c>
      <c r="V69" s="25">
        <v>68</v>
      </c>
      <c r="W69" s="25">
        <v>85</v>
      </c>
      <c r="X69" s="25">
        <v>65</v>
      </c>
      <c r="Y69" s="25">
        <v>75</v>
      </c>
      <c r="Z69" s="56">
        <v>87</v>
      </c>
      <c r="AA69" s="25">
        <v>88</v>
      </c>
      <c r="AB69" s="25">
        <v>88</v>
      </c>
      <c r="AC69" s="26">
        <f t="shared" si="5"/>
        <v>88</v>
      </c>
      <c r="AD69" s="45">
        <f>SUM($E$2:$Z$2)</f>
        <v>52.5</v>
      </c>
      <c r="AE69" s="69" cm="1">
        <f t="array" ref="AE69">IF($AD69=0,"",SUMPRODUCT($E$2:$Z$2,E69:Z69)/$AD69)</f>
        <v>71.2476190476191</v>
      </c>
      <c r="AF69" s="50">
        <v>43.5</v>
      </c>
      <c r="AG69" s="50">
        <v>0</v>
      </c>
      <c r="AH69" s="50">
        <v>0</v>
      </c>
      <c r="AI69" s="61">
        <f t="shared" si="6"/>
        <v>69.6483333333333</v>
      </c>
      <c r="AJ69" s="62" t="str">
        <f>VLOOKUP(D69,[1]sheet1!$B$1:$C$666,2,0)</f>
        <v>2.169</v>
      </c>
      <c r="AK69" s="51"/>
      <c r="AN69" s="59"/>
    </row>
    <row r="70" spans="1:40">
      <c r="A70" s="23">
        <v>67</v>
      </c>
      <c r="B70" s="23" t="s">
        <v>625</v>
      </c>
      <c r="C70" s="24" t="s">
        <v>759</v>
      </c>
      <c r="D70" s="23" t="s">
        <v>760</v>
      </c>
      <c r="E70" s="25">
        <v>49</v>
      </c>
      <c r="F70" s="25">
        <v>80</v>
      </c>
      <c r="G70" s="25">
        <v>87</v>
      </c>
      <c r="H70" s="25">
        <v>60</v>
      </c>
      <c r="I70" s="25">
        <v>85</v>
      </c>
      <c r="J70" s="25">
        <v>41</v>
      </c>
      <c r="K70" s="25">
        <v>73</v>
      </c>
      <c r="L70" s="25">
        <v>82</v>
      </c>
      <c r="M70" s="25">
        <v>84</v>
      </c>
      <c r="N70" s="25">
        <v>75</v>
      </c>
      <c r="O70" s="25">
        <v>41</v>
      </c>
      <c r="P70" s="25">
        <v>85</v>
      </c>
      <c r="Q70" s="25">
        <v>68</v>
      </c>
      <c r="R70" s="25">
        <v>68</v>
      </c>
      <c r="S70" s="25">
        <v>24</v>
      </c>
      <c r="T70" s="25">
        <v>71</v>
      </c>
      <c r="U70" s="25">
        <v>72</v>
      </c>
      <c r="V70" s="25">
        <v>89</v>
      </c>
      <c r="W70" s="25">
        <v>85</v>
      </c>
      <c r="X70" s="25">
        <v>67</v>
      </c>
      <c r="Y70" s="25">
        <v>75</v>
      </c>
      <c r="Z70" s="56">
        <v>88</v>
      </c>
      <c r="AA70" s="25">
        <v>90</v>
      </c>
      <c r="AB70" s="25">
        <v>84</v>
      </c>
      <c r="AC70" s="26">
        <f t="shared" si="5"/>
        <v>87</v>
      </c>
      <c r="AD70" s="45">
        <f>SUM($E$2:$Z$2)</f>
        <v>52.5</v>
      </c>
      <c r="AE70" s="69" cm="1">
        <f t="array" ref="AE70">IF($AD70=0,"",SUMPRODUCT($E$2:$Z$2,E70:Z70)/$AD70)</f>
        <v>69.152380952381</v>
      </c>
      <c r="AF70" s="50">
        <v>64</v>
      </c>
      <c r="AG70" s="50">
        <v>0</v>
      </c>
      <c r="AH70" s="50">
        <v>0</v>
      </c>
      <c r="AI70" s="61">
        <f t="shared" si="6"/>
        <v>69.0066666666667</v>
      </c>
      <c r="AJ70" s="62" t="str">
        <f>VLOOKUP(D70,[1]sheet1!$B$1:$C$666,2,0)</f>
        <v>2.314</v>
      </c>
      <c r="AK70" s="51"/>
      <c r="AN70" s="59"/>
    </row>
    <row r="71" spans="1:40">
      <c r="A71" s="23">
        <v>68</v>
      </c>
      <c r="B71" s="23" t="s">
        <v>639</v>
      </c>
      <c r="C71" s="24" t="s">
        <v>761</v>
      </c>
      <c r="D71" s="23" t="s">
        <v>762</v>
      </c>
      <c r="E71" s="25">
        <v>71</v>
      </c>
      <c r="F71" s="25">
        <v>75</v>
      </c>
      <c r="G71" s="25">
        <v>84</v>
      </c>
      <c r="H71" s="25">
        <v>36</v>
      </c>
      <c r="I71" s="25">
        <v>85</v>
      </c>
      <c r="J71" s="25">
        <v>38</v>
      </c>
      <c r="K71" s="25">
        <v>73</v>
      </c>
      <c r="L71" s="25">
        <v>54</v>
      </c>
      <c r="M71" s="25">
        <v>82</v>
      </c>
      <c r="N71" s="25">
        <v>77</v>
      </c>
      <c r="O71" s="25">
        <v>85</v>
      </c>
      <c r="P71" s="25">
        <v>85</v>
      </c>
      <c r="Q71" s="25">
        <v>76</v>
      </c>
      <c r="R71" s="25">
        <v>60</v>
      </c>
      <c r="S71" s="25">
        <v>31</v>
      </c>
      <c r="T71" s="25">
        <v>76</v>
      </c>
      <c r="U71" s="25">
        <v>67</v>
      </c>
      <c r="V71" s="25">
        <v>73</v>
      </c>
      <c r="W71" s="25">
        <v>85</v>
      </c>
      <c r="X71" s="25">
        <v>78</v>
      </c>
      <c r="Y71" s="25">
        <v>75</v>
      </c>
      <c r="Z71" s="56">
        <v>82</v>
      </c>
      <c r="AA71" s="25">
        <v>90</v>
      </c>
      <c r="AB71" s="25">
        <v>86</v>
      </c>
      <c r="AC71" s="26">
        <f t="shared" si="5"/>
        <v>88</v>
      </c>
      <c r="AD71" s="45">
        <f>SUM($E$2:$Z$2)</f>
        <v>52.5</v>
      </c>
      <c r="AE71" s="69" cm="1">
        <f t="array" ref="AE71">IF($AD71=0,"",SUMPRODUCT($E$2:$Z$2,E71:Z71)/$AD71)</f>
        <v>67.9904761904762</v>
      </c>
      <c r="AF71" s="50">
        <v>71.5</v>
      </c>
      <c r="AG71" s="50">
        <v>0</v>
      </c>
      <c r="AH71" s="50">
        <v>0</v>
      </c>
      <c r="AI71" s="61">
        <f t="shared" si="6"/>
        <v>68.7683333333333</v>
      </c>
      <c r="AJ71" s="62" t="str">
        <f>VLOOKUP(D71,[1]sheet1!$B$1:$C$666,2,0)</f>
        <v>2.467</v>
      </c>
      <c r="AK71" s="51"/>
      <c r="AN71" s="59"/>
    </row>
    <row r="72" spans="1:40">
      <c r="A72" s="23">
        <v>69</v>
      </c>
      <c r="B72" s="23" t="s">
        <v>625</v>
      </c>
      <c r="C72" s="24" t="s">
        <v>763</v>
      </c>
      <c r="D72" s="23" t="s">
        <v>764</v>
      </c>
      <c r="E72" s="25">
        <v>64</v>
      </c>
      <c r="F72" s="25">
        <v>78</v>
      </c>
      <c r="G72" s="25">
        <v>81</v>
      </c>
      <c r="H72" s="25">
        <v>56</v>
      </c>
      <c r="I72" s="25">
        <v>75</v>
      </c>
      <c r="J72" s="25">
        <v>50</v>
      </c>
      <c r="K72" s="25">
        <v>69</v>
      </c>
      <c r="L72" s="25">
        <v>75</v>
      </c>
      <c r="M72" s="25">
        <v>86</v>
      </c>
      <c r="N72" s="25">
        <v>66</v>
      </c>
      <c r="O72" s="25">
        <v>66</v>
      </c>
      <c r="P72" s="25">
        <v>75</v>
      </c>
      <c r="Q72" s="25">
        <v>64</v>
      </c>
      <c r="R72" s="25">
        <v>20</v>
      </c>
      <c r="S72" s="25">
        <v>74</v>
      </c>
      <c r="T72" s="25">
        <v>70</v>
      </c>
      <c r="U72" s="25">
        <v>67</v>
      </c>
      <c r="V72" s="25">
        <v>80</v>
      </c>
      <c r="W72" s="25">
        <v>85</v>
      </c>
      <c r="X72" s="25">
        <v>60</v>
      </c>
      <c r="Y72" s="25">
        <v>75</v>
      </c>
      <c r="Z72" s="56" t="s">
        <v>628</v>
      </c>
      <c r="AA72" s="25">
        <v>92</v>
      </c>
      <c r="AB72" s="25">
        <v>91</v>
      </c>
      <c r="AC72" s="26">
        <f t="shared" si="5"/>
        <v>91.5</v>
      </c>
      <c r="AD72" s="26">
        <f>SUM($E$2:$Y$2)</f>
        <v>51</v>
      </c>
      <c r="AE72" s="63">
        <f>IF($AD72=0,"",SUMPRODUCT($E$2:$Y$2,E72:Y72)/$AD72)</f>
        <v>66.5392156862745</v>
      </c>
      <c r="AF72" s="50">
        <v>66</v>
      </c>
      <c r="AG72" s="50">
        <v>0</v>
      </c>
      <c r="AH72" s="50">
        <v>0</v>
      </c>
      <c r="AI72" s="61">
        <f t="shared" si="6"/>
        <v>68.1774509803922</v>
      </c>
      <c r="AJ72" s="62" t="str">
        <f>VLOOKUP(D72,[1]sheet1!$B$1:$C$666,2,0)</f>
        <v>2.119</v>
      </c>
      <c r="AK72" s="51"/>
      <c r="AN72" s="59"/>
    </row>
    <row r="73" spans="1:40">
      <c r="A73" s="23">
        <v>70</v>
      </c>
      <c r="B73" s="23" t="s">
        <v>639</v>
      </c>
      <c r="C73" s="24" t="s">
        <v>765</v>
      </c>
      <c r="D73" s="23" t="s">
        <v>766</v>
      </c>
      <c r="E73" s="25">
        <v>65</v>
      </c>
      <c r="F73" s="25">
        <v>68</v>
      </c>
      <c r="G73" s="25">
        <v>73</v>
      </c>
      <c r="H73" s="25">
        <v>61</v>
      </c>
      <c r="I73" s="25">
        <v>75</v>
      </c>
      <c r="J73" s="25">
        <v>77</v>
      </c>
      <c r="K73" s="25">
        <v>73</v>
      </c>
      <c r="L73" s="25">
        <v>69</v>
      </c>
      <c r="M73" s="25">
        <v>72</v>
      </c>
      <c r="N73" s="25">
        <v>22</v>
      </c>
      <c r="O73" s="25">
        <v>71</v>
      </c>
      <c r="P73" s="25">
        <v>75</v>
      </c>
      <c r="Q73" s="25">
        <v>68</v>
      </c>
      <c r="R73" s="25">
        <v>27</v>
      </c>
      <c r="S73" s="25">
        <v>73</v>
      </c>
      <c r="T73" s="25">
        <v>79</v>
      </c>
      <c r="U73" s="25">
        <v>62</v>
      </c>
      <c r="V73" s="25">
        <v>68</v>
      </c>
      <c r="W73" s="25">
        <v>95</v>
      </c>
      <c r="X73" s="25">
        <v>82</v>
      </c>
      <c r="Y73" s="25">
        <v>75</v>
      </c>
      <c r="Z73" s="56">
        <v>84</v>
      </c>
      <c r="AA73" s="25">
        <v>86</v>
      </c>
      <c r="AB73" s="25">
        <v>87</v>
      </c>
      <c r="AC73" s="26">
        <f t="shared" si="5"/>
        <v>86.5</v>
      </c>
      <c r="AD73" s="45">
        <f>SUM($E$2:$Z$2)</f>
        <v>52.5</v>
      </c>
      <c r="AE73" s="69" cm="1">
        <f t="array" ref="AE73">IF($AD73=0,"",SUMPRODUCT($E$2:$Z$2,E73:Z73)/$AD73)</f>
        <v>66.7333333333333</v>
      </c>
      <c r="AF73" s="50">
        <v>73</v>
      </c>
      <c r="AG73" s="50">
        <v>10</v>
      </c>
      <c r="AH73" s="50">
        <v>0</v>
      </c>
      <c r="AI73" s="61">
        <f t="shared" si="6"/>
        <v>68.1633333333333</v>
      </c>
      <c r="AJ73" s="62" t="str">
        <f>VLOOKUP(D73,[1]sheet1!$B$1:$C$666,2,0)</f>
        <v>2.430</v>
      </c>
      <c r="AK73" s="51"/>
      <c r="AN73" s="59"/>
    </row>
    <row r="74" spans="1:40">
      <c r="A74" s="23">
        <v>71</v>
      </c>
      <c r="B74" s="23" t="s">
        <v>639</v>
      </c>
      <c r="C74" s="24" t="s">
        <v>767</v>
      </c>
      <c r="D74" s="23" t="s">
        <v>768</v>
      </c>
      <c r="E74" s="25">
        <v>73</v>
      </c>
      <c r="F74" s="25">
        <v>65</v>
      </c>
      <c r="G74" s="25">
        <v>80</v>
      </c>
      <c r="H74" s="25">
        <v>63</v>
      </c>
      <c r="I74" s="25">
        <v>75</v>
      </c>
      <c r="J74" s="25">
        <v>39</v>
      </c>
      <c r="K74" s="25">
        <v>69</v>
      </c>
      <c r="L74" s="25">
        <v>70</v>
      </c>
      <c r="M74" s="25">
        <v>88</v>
      </c>
      <c r="N74" s="25">
        <v>2</v>
      </c>
      <c r="O74" s="25">
        <v>78</v>
      </c>
      <c r="P74" s="25">
        <v>85</v>
      </c>
      <c r="Q74" s="25">
        <v>66</v>
      </c>
      <c r="R74" s="25">
        <v>29</v>
      </c>
      <c r="S74" s="25">
        <v>66</v>
      </c>
      <c r="T74" s="25">
        <v>65</v>
      </c>
      <c r="U74" s="25">
        <v>69</v>
      </c>
      <c r="V74" s="25">
        <v>64</v>
      </c>
      <c r="W74" s="25">
        <v>95</v>
      </c>
      <c r="X74" s="25">
        <v>90</v>
      </c>
      <c r="Y74" s="25">
        <v>75</v>
      </c>
      <c r="Z74" s="56">
        <v>77</v>
      </c>
      <c r="AA74" s="25">
        <v>86</v>
      </c>
      <c r="AB74" s="25">
        <v>85</v>
      </c>
      <c r="AC74" s="26">
        <f t="shared" si="5"/>
        <v>85.5</v>
      </c>
      <c r="AD74" s="45">
        <f>SUM($E$2:$Z$2)</f>
        <v>52.5</v>
      </c>
      <c r="AE74" s="69" cm="1">
        <f t="array" ref="AE74">IF($AD74=0,"",SUMPRODUCT($E$2:$Z$2,E74:Z74)/$AD74)</f>
        <v>65.5714285714286</v>
      </c>
      <c r="AF74" s="50">
        <v>82.5</v>
      </c>
      <c r="AG74" s="50">
        <v>0</v>
      </c>
      <c r="AH74" s="50">
        <v>0</v>
      </c>
      <c r="AI74" s="61">
        <f t="shared" si="6"/>
        <v>67.125</v>
      </c>
      <c r="AJ74" s="62" t="str">
        <f>VLOOKUP(D74,[1]sheet1!$B$1:$C$666,2,0)</f>
        <v>2.203</v>
      </c>
      <c r="AK74" s="51"/>
      <c r="AN74" s="59"/>
    </row>
    <row r="75" spans="1:40">
      <c r="A75" s="23">
        <v>72</v>
      </c>
      <c r="B75" s="23" t="s">
        <v>639</v>
      </c>
      <c r="C75" s="24" t="s">
        <v>769</v>
      </c>
      <c r="D75" s="23" t="s">
        <v>770</v>
      </c>
      <c r="E75" s="25">
        <v>75</v>
      </c>
      <c r="F75" s="25">
        <v>64</v>
      </c>
      <c r="G75" s="25">
        <v>79</v>
      </c>
      <c r="H75" s="25">
        <v>70</v>
      </c>
      <c r="I75" s="25">
        <v>75</v>
      </c>
      <c r="J75" s="25">
        <v>66</v>
      </c>
      <c r="K75" s="25">
        <v>65</v>
      </c>
      <c r="L75" s="25">
        <v>71</v>
      </c>
      <c r="M75" s="25">
        <v>76</v>
      </c>
      <c r="N75" s="25">
        <v>88</v>
      </c>
      <c r="O75" s="25">
        <v>70</v>
      </c>
      <c r="P75" s="25">
        <v>75</v>
      </c>
      <c r="Q75" s="25">
        <v>66</v>
      </c>
      <c r="R75" s="25">
        <v>13</v>
      </c>
      <c r="S75" s="25">
        <v>75</v>
      </c>
      <c r="T75" s="25">
        <v>73</v>
      </c>
      <c r="U75" s="25">
        <v>69</v>
      </c>
      <c r="V75" s="25">
        <v>40</v>
      </c>
      <c r="W75" s="25">
        <v>85</v>
      </c>
      <c r="X75" s="25">
        <v>63</v>
      </c>
      <c r="Y75" s="25">
        <v>75</v>
      </c>
      <c r="Z75" s="56">
        <v>84</v>
      </c>
      <c r="AA75" s="25">
        <v>83</v>
      </c>
      <c r="AB75" s="25">
        <v>88</v>
      </c>
      <c r="AC75" s="26">
        <f t="shared" si="5"/>
        <v>85.5</v>
      </c>
      <c r="AD75" s="45">
        <f>SUM($E$2:$Z$2)</f>
        <v>52.5</v>
      </c>
      <c r="AE75" s="69" cm="1">
        <f t="array" ref="AE75">IF($AD75=0,"",SUMPRODUCT($E$2:$Z$2,E75:Z75)/$AD75)</f>
        <v>66.1714285714286</v>
      </c>
      <c r="AF75" s="50">
        <v>68</v>
      </c>
      <c r="AG75" s="50">
        <v>0</v>
      </c>
      <c r="AH75" s="50">
        <v>0</v>
      </c>
      <c r="AI75" s="61">
        <f t="shared" si="6"/>
        <v>66.82</v>
      </c>
      <c r="AJ75" s="62" t="str">
        <f>VLOOKUP(D75,[1]sheet1!$B$1:$C$666,2,0)</f>
        <v>1.998</v>
      </c>
      <c r="AK75" s="51"/>
      <c r="AN75" s="59"/>
    </row>
    <row r="76" spans="1:40">
      <c r="A76" s="23">
        <v>73</v>
      </c>
      <c r="B76" s="23" t="s">
        <v>639</v>
      </c>
      <c r="C76" s="24" t="s">
        <v>771</v>
      </c>
      <c r="D76" s="23" t="s">
        <v>772</v>
      </c>
      <c r="E76" s="25">
        <v>70</v>
      </c>
      <c r="F76" s="25">
        <v>64</v>
      </c>
      <c r="G76" s="25">
        <v>84</v>
      </c>
      <c r="H76" s="25">
        <v>66</v>
      </c>
      <c r="I76" s="25">
        <v>75</v>
      </c>
      <c r="J76" s="25">
        <v>60</v>
      </c>
      <c r="K76" s="25">
        <v>66</v>
      </c>
      <c r="L76" s="25">
        <v>75</v>
      </c>
      <c r="M76" s="25">
        <v>78</v>
      </c>
      <c r="N76" s="25">
        <v>34</v>
      </c>
      <c r="O76" s="25">
        <v>69</v>
      </c>
      <c r="P76" s="25">
        <v>75</v>
      </c>
      <c r="Q76" s="25">
        <v>63</v>
      </c>
      <c r="R76" s="25">
        <v>27</v>
      </c>
      <c r="S76" s="25">
        <v>66</v>
      </c>
      <c r="T76" s="25">
        <v>74</v>
      </c>
      <c r="U76" s="25">
        <v>34</v>
      </c>
      <c r="V76" s="25">
        <v>71</v>
      </c>
      <c r="W76" s="25">
        <v>95</v>
      </c>
      <c r="X76" s="25">
        <v>78</v>
      </c>
      <c r="Y76" s="25">
        <v>75</v>
      </c>
      <c r="Z76" s="56">
        <v>88</v>
      </c>
      <c r="AA76" s="25">
        <v>88</v>
      </c>
      <c r="AB76" s="25">
        <v>88</v>
      </c>
      <c r="AC76" s="26">
        <f t="shared" si="5"/>
        <v>88</v>
      </c>
      <c r="AD76" s="26">
        <f>SUM($E$2:$Z$2)</f>
        <v>52.5</v>
      </c>
      <c r="AE76" s="63">
        <f t="array" ref="AE76">IF($AD76=0,"",SUMPRODUCT($E$2:$Z$2,E76:Z76)/$AD76)</f>
        <v>64.7619047619048</v>
      </c>
      <c r="AF76" s="50">
        <v>66</v>
      </c>
      <c r="AG76" s="50">
        <v>0</v>
      </c>
      <c r="AH76" s="50">
        <v>0</v>
      </c>
      <c r="AI76" s="61">
        <f t="shared" si="6"/>
        <v>66.2333333333333</v>
      </c>
      <c r="AJ76" s="62" t="str">
        <f>VLOOKUP(D76,[1]sheet1!$B$1:$C$666,2,0)</f>
        <v>2.183</v>
      </c>
      <c r="AK76" s="51"/>
      <c r="AN76" s="59"/>
    </row>
    <row r="77" spans="1:40">
      <c r="A77" s="23">
        <v>74</v>
      </c>
      <c r="B77" s="23" t="s">
        <v>639</v>
      </c>
      <c r="C77" s="24" t="s">
        <v>773</v>
      </c>
      <c r="D77" s="23" t="s">
        <v>774</v>
      </c>
      <c r="E77" s="25">
        <v>68</v>
      </c>
      <c r="F77" s="25">
        <v>86</v>
      </c>
      <c r="G77" s="25">
        <v>87</v>
      </c>
      <c r="H77" s="25">
        <v>59</v>
      </c>
      <c r="I77" s="25">
        <v>85</v>
      </c>
      <c r="J77" s="25">
        <v>64</v>
      </c>
      <c r="K77" s="25">
        <v>75</v>
      </c>
      <c r="L77" s="25">
        <v>62</v>
      </c>
      <c r="M77" s="25">
        <v>82</v>
      </c>
      <c r="N77" s="25">
        <v>0</v>
      </c>
      <c r="O77" s="25">
        <v>66</v>
      </c>
      <c r="P77" s="25">
        <v>85</v>
      </c>
      <c r="Q77" s="25">
        <v>73</v>
      </c>
      <c r="R77" s="25">
        <v>10</v>
      </c>
      <c r="S77" s="25">
        <v>80</v>
      </c>
      <c r="T77" s="25">
        <v>74</v>
      </c>
      <c r="U77" s="25">
        <v>69</v>
      </c>
      <c r="V77" s="25">
        <v>70</v>
      </c>
      <c r="W77" s="25">
        <v>85</v>
      </c>
      <c r="X77" s="25">
        <v>60</v>
      </c>
      <c r="Y77" s="25">
        <v>75</v>
      </c>
      <c r="Z77" s="56" t="s">
        <v>628</v>
      </c>
      <c r="AA77" s="25">
        <v>86</v>
      </c>
      <c r="AB77" s="25">
        <v>76</v>
      </c>
      <c r="AC77" s="26">
        <f t="shared" si="5"/>
        <v>81</v>
      </c>
      <c r="AD77" s="26">
        <f>SUM($E$2:$Y$2)</f>
        <v>51</v>
      </c>
      <c r="AE77" s="63">
        <f>IF($AD77=0,"",SUMPRODUCT($E$2:$Y$2,E77:Y77)/$AD77)</f>
        <v>65.2647058823529</v>
      </c>
      <c r="AF77" s="50">
        <v>79</v>
      </c>
      <c r="AG77" s="50">
        <v>0</v>
      </c>
      <c r="AH77" s="50">
        <v>0</v>
      </c>
      <c r="AI77" s="61">
        <f t="shared" si="6"/>
        <v>65.8352941176471</v>
      </c>
      <c r="AJ77" s="62" t="str">
        <f>VLOOKUP(D77,[1]sheet1!$B$1:$C$666,2,0)</f>
        <v>2.345</v>
      </c>
      <c r="AK77" s="51"/>
      <c r="AN77" s="59"/>
    </row>
    <row r="78" spans="1:40">
      <c r="A78" s="23">
        <v>75</v>
      </c>
      <c r="B78" s="23" t="s">
        <v>625</v>
      </c>
      <c r="C78" s="24" t="s">
        <v>775</v>
      </c>
      <c r="D78" s="23" t="s">
        <v>776</v>
      </c>
      <c r="E78" s="25">
        <v>65</v>
      </c>
      <c r="F78" s="25">
        <v>74</v>
      </c>
      <c r="G78" s="25">
        <v>75</v>
      </c>
      <c r="H78" s="25">
        <v>56</v>
      </c>
      <c r="I78" s="25">
        <v>75</v>
      </c>
      <c r="J78" s="25">
        <v>45</v>
      </c>
      <c r="K78" s="25">
        <v>65</v>
      </c>
      <c r="L78" s="25">
        <v>61</v>
      </c>
      <c r="M78" s="25">
        <v>76</v>
      </c>
      <c r="N78" s="25">
        <v>36</v>
      </c>
      <c r="O78" s="25">
        <v>63</v>
      </c>
      <c r="P78" s="25">
        <v>75</v>
      </c>
      <c r="Q78" s="25">
        <v>71</v>
      </c>
      <c r="R78" s="25">
        <v>31</v>
      </c>
      <c r="S78" s="25">
        <v>37</v>
      </c>
      <c r="T78" s="25">
        <v>79</v>
      </c>
      <c r="U78" s="25">
        <v>60</v>
      </c>
      <c r="V78" s="25">
        <v>68</v>
      </c>
      <c r="W78" s="25">
        <v>95</v>
      </c>
      <c r="X78" s="25">
        <v>72</v>
      </c>
      <c r="Y78" s="25">
        <v>75</v>
      </c>
      <c r="Z78" s="56" t="s">
        <v>628</v>
      </c>
      <c r="AA78" s="25">
        <v>88</v>
      </c>
      <c r="AB78" s="25">
        <v>91</v>
      </c>
      <c r="AC78" s="26">
        <f t="shared" si="5"/>
        <v>89.5</v>
      </c>
      <c r="AD78" s="45">
        <f>SUM($E$2:$Y$2)</f>
        <v>51</v>
      </c>
      <c r="AE78" s="72">
        <f>IF($AD78=0,"",SUMPRODUCT($E$2:$Y$2,E78:Y78)/$AD78)</f>
        <v>62.4607843137255</v>
      </c>
      <c r="AF78" s="50">
        <v>83.5</v>
      </c>
      <c r="AG78" s="50">
        <v>0</v>
      </c>
      <c r="AH78" s="50">
        <v>0</v>
      </c>
      <c r="AI78" s="61">
        <f t="shared" si="6"/>
        <v>65.7975490196078</v>
      </c>
      <c r="AJ78" s="62" t="str">
        <f>VLOOKUP(D78,[1]sheet1!$B$1:$C$666,2,0)</f>
        <v>2.176</v>
      </c>
      <c r="AK78" s="51"/>
      <c r="AN78" s="59"/>
    </row>
    <row r="79" spans="1:40">
      <c r="A79" s="23">
        <v>76</v>
      </c>
      <c r="B79" s="23" t="s">
        <v>639</v>
      </c>
      <c r="C79" s="24" t="s">
        <v>777</v>
      </c>
      <c r="D79" s="23" t="s">
        <v>778</v>
      </c>
      <c r="E79" s="25">
        <v>63</v>
      </c>
      <c r="F79" s="25">
        <v>69</v>
      </c>
      <c r="G79" s="25">
        <v>78</v>
      </c>
      <c r="H79" s="25">
        <v>55</v>
      </c>
      <c r="I79" s="25">
        <v>75</v>
      </c>
      <c r="J79" s="25">
        <v>49</v>
      </c>
      <c r="K79" s="25">
        <v>66</v>
      </c>
      <c r="L79" s="25">
        <v>61</v>
      </c>
      <c r="M79" s="25">
        <v>81</v>
      </c>
      <c r="N79" s="25">
        <v>28</v>
      </c>
      <c r="O79" s="25">
        <v>83</v>
      </c>
      <c r="P79" s="25">
        <v>85</v>
      </c>
      <c r="Q79" s="25">
        <v>65</v>
      </c>
      <c r="R79" s="25">
        <v>24</v>
      </c>
      <c r="S79" s="25">
        <v>71</v>
      </c>
      <c r="T79" s="25">
        <v>65</v>
      </c>
      <c r="U79" s="25">
        <v>39</v>
      </c>
      <c r="V79" s="25">
        <v>34</v>
      </c>
      <c r="W79" s="25">
        <v>95</v>
      </c>
      <c r="X79" s="25">
        <v>67</v>
      </c>
      <c r="Y79" s="25">
        <v>75</v>
      </c>
      <c r="Z79" s="56">
        <v>83</v>
      </c>
      <c r="AA79" s="25">
        <v>92</v>
      </c>
      <c r="AB79" s="25">
        <v>82</v>
      </c>
      <c r="AC79" s="26">
        <f t="shared" si="5"/>
        <v>87</v>
      </c>
      <c r="AD79" s="26">
        <f>SUM($E$2:$Z$2)</f>
        <v>52.5</v>
      </c>
      <c r="AE79" s="63">
        <f t="array" ref="AE79">IF($AD79=0,"",SUMPRODUCT($E$2:$Z$2,E79:Z79)/$AD79)</f>
        <v>60.847619047619</v>
      </c>
      <c r="AF79" s="50">
        <v>67</v>
      </c>
      <c r="AG79" s="50">
        <v>10</v>
      </c>
      <c r="AH79" s="50">
        <v>0</v>
      </c>
      <c r="AI79" s="61">
        <f t="shared" si="6"/>
        <v>63.8433333333333</v>
      </c>
      <c r="AJ79" s="62" t="str">
        <f>VLOOKUP(D79,[1]sheet1!$B$1:$C$666,2,0)</f>
        <v>1.856</v>
      </c>
      <c r="AK79" s="51"/>
      <c r="AN79" s="59"/>
    </row>
    <row r="80" spans="1:40">
      <c r="A80" s="23">
        <v>77</v>
      </c>
      <c r="B80" s="23" t="s">
        <v>639</v>
      </c>
      <c r="C80" s="24" t="s">
        <v>779</v>
      </c>
      <c r="D80" s="23" t="s">
        <v>780</v>
      </c>
      <c r="E80" s="25">
        <v>76</v>
      </c>
      <c r="F80" s="25">
        <v>72</v>
      </c>
      <c r="G80" s="25">
        <v>78</v>
      </c>
      <c r="H80" s="25">
        <v>46</v>
      </c>
      <c r="I80" s="25">
        <v>75</v>
      </c>
      <c r="J80" s="25">
        <v>50</v>
      </c>
      <c r="K80" s="25">
        <v>67</v>
      </c>
      <c r="L80" s="25">
        <v>67</v>
      </c>
      <c r="M80" s="25">
        <v>74</v>
      </c>
      <c r="N80" s="25">
        <v>73</v>
      </c>
      <c r="O80" s="25">
        <v>86</v>
      </c>
      <c r="P80" s="25">
        <v>75</v>
      </c>
      <c r="Q80" s="25">
        <v>64</v>
      </c>
      <c r="R80" s="25">
        <v>30</v>
      </c>
      <c r="S80" s="25">
        <v>66</v>
      </c>
      <c r="T80" s="25">
        <v>71</v>
      </c>
      <c r="U80" s="25">
        <v>26</v>
      </c>
      <c r="V80" s="25">
        <v>60</v>
      </c>
      <c r="W80" s="25">
        <v>85</v>
      </c>
      <c r="X80" s="25">
        <v>60</v>
      </c>
      <c r="Y80" s="25">
        <v>75</v>
      </c>
      <c r="Z80" s="56" t="s">
        <v>628</v>
      </c>
      <c r="AA80" s="25">
        <v>85</v>
      </c>
      <c r="AB80" s="25">
        <v>79</v>
      </c>
      <c r="AC80" s="26">
        <f t="shared" si="5"/>
        <v>82</v>
      </c>
      <c r="AD80" s="45">
        <f>SUM($E$2:$Y$2)</f>
        <v>51</v>
      </c>
      <c r="AE80" s="69">
        <f>IF($AD80=0,"",SUMPRODUCT($E$2:$Y$2,E80:Y80)/$AD80)</f>
        <v>62.656862745098</v>
      </c>
      <c r="AF80" s="50">
        <v>65.5</v>
      </c>
      <c r="AG80" s="50">
        <v>0</v>
      </c>
      <c r="AH80" s="50">
        <v>0</v>
      </c>
      <c r="AI80" s="61">
        <f t="shared" si="6"/>
        <v>63.5348039215686</v>
      </c>
      <c r="AJ80" s="62" t="str">
        <f>VLOOKUP(D80,[1]sheet1!$B$1:$C$666,2,0)</f>
        <v>1.890</v>
      </c>
      <c r="AK80" s="51"/>
      <c r="AN80" s="59"/>
    </row>
    <row r="81" spans="1:40">
      <c r="A81" s="23">
        <v>78</v>
      </c>
      <c r="B81" s="23" t="s">
        <v>639</v>
      </c>
      <c r="C81" s="24" t="s">
        <v>781</v>
      </c>
      <c r="D81" s="23" t="s">
        <v>782</v>
      </c>
      <c r="E81" s="25">
        <v>54</v>
      </c>
      <c r="F81" s="25">
        <v>64</v>
      </c>
      <c r="G81" s="25">
        <v>80</v>
      </c>
      <c r="H81" s="25">
        <v>57</v>
      </c>
      <c r="I81" s="25">
        <v>75</v>
      </c>
      <c r="J81" s="25">
        <v>43</v>
      </c>
      <c r="K81" s="25">
        <v>60</v>
      </c>
      <c r="L81" s="25">
        <v>58</v>
      </c>
      <c r="M81" s="25">
        <v>75</v>
      </c>
      <c r="N81" s="25">
        <v>25</v>
      </c>
      <c r="O81" s="25">
        <v>78</v>
      </c>
      <c r="P81" s="25">
        <v>75</v>
      </c>
      <c r="Q81" s="25">
        <v>62</v>
      </c>
      <c r="R81" s="25">
        <v>7</v>
      </c>
      <c r="S81" s="25">
        <v>73</v>
      </c>
      <c r="T81" s="25">
        <v>73</v>
      </c>
      <c r="U81" s="25">
        <v>42</v>
      </c>
      <c r="V81" s="25">
        <v>64</v>
      </c>
      <c r="W81" s="25">
        <v>85</v>
      </c>
      <c r="X81" s="25">
        <v>80</v>
      </c>
      <c r="Y81" s="25">
        <v>75</v>
      </c>
      <c r="Z81" s="56">
        <v>75</v>
      </c>
      <c r="AA81" s="25">
        <v>88</v>
      </c>
      <c r="AB81" s="25">
        <v>85</v>
      </c>
      <c r="AC81" s="26">
        <f t="shared" si="5"/>
        <v>86.5</v>
      </c>
      <c r="AD81" s="26">
        <f>SUM($E$2:$Z$2)</f>
        <v>52.5</v>
      </c>
      <c r="AE81" s="63">
        <f t="array" ref="AE81">IF($AD81=0,"",SUMPRODUCT($E$2:$Z$2,E81:Z81)/$AD81)</f>
        <v>59.5428571428571</v>
      </c>
      <c r="AF81" s="50">
        <v>82.5</v>
      </c>
      <c r="AG81" s="50">
        <v>0</v>
      </c>
      <c r="AH81" s="50">
        <v>0</v>
      </c>
      <c r="AI81" s="61">
        <f t="shared" si="6"/>
        <v>63.105</v>
      </c>
      <c r="AJ81" s="62" t="str">
        <f>VLOOKUP(D81,[1]sheet1!$B$1:$C$666,2,0)</f>
        <v>1.881</v>
      </c>
      <c r="AK81" s="51"/>
      <c r="AN81" s="59"/>
    </row>
    <row r="82" spans="1:40">
      <c r="A82" s="23">
        <v>79</v>
      </c>
      <c r="B82" s="23" t="s">
        <v>639</v>
      </c>
      <c r="C82" s="24" t="s">
        <v>783</v>
      </c>
      <c r="D82" s="23" t="s">
        <v>784</v>
      </c>
      <c r="E82" s="25">
        <v>64</v>
      </c>
      <c r="F82" s="25">
        <v>78</v>
      </c>
      <c r="G82" s="25">
        <v>76</v>
      </c>
      <c r="H82" s="25">
        <v>51</v>
      </c>
      <c r="I82" s="25">
        <v>85</v>
      </c>
      <c r="J82" s="25">
        <v>44</v>
      </c>
      <c r="K82" s="25">
        <v>68</v>
      </c>
      <c r="L82" s="25">
        <v>53</v>
      </c>
      <c r="M82" s="25">
        <v>80</v>
      </c>
      <c r="N82" s="25">
        <v>32</v>
      </c>
      <c r="O82" s="25">
        <v>20</v>
      </c>
      <c r="P82" s="25">
        <v>75</v>
      </c>
      <c r="Q82" s="25">
        <v>71</v>
      </c>
      <c r="R82" s="25">
        <v>28</v>
      </c>
      <c r="S82" s="25">
        <v>38</v>
      </c>
      <c r="T82" s="25">
        <v>82</v>
      </c>
      <c r="U82" s="25">
        <v>34</v>
      </c>
      <c r="V82" s="25">
        <v>71</v>
      </c>
      <c r="W82" s="25">
        <v>95</v>
      </c>
      <c r="X82" s="25">
        <v>90</v>
      </c>
      <c r="Y82" s="25">
        <v>75</v>
      </c>
      <c r="Z82" s="56" t="s">
        <v>628</v>
      </c>
      <c r="AA82" s="25">
        <v>88</v>
      </c>
      <c r="AB82" s="25">
        <v>88</v>
      </c>
      <c r="AC82" s="26">
        <f t="shared" si="5"/>
        <v>88</v>
      </c>
      <c r="AD82" s="45">
        <f>SUM($E$2:$Y$2)</f>
        <v>51</v>
      </c>
      <c r="AE82" s="69">
        <f>IF($AD82=0,"",SUMPRODUCT($E$2:$Y$2,E82:Y82)/$AD82)</f>
        <v>59.7450980392157</v>
      </c>
      <c r="AF82" s="50">
        <v>69</v>
      </c>
      <c r="AG82" s="50">
        <v>0</v>
      </c>
      <c r="AH82" s="50">
        <v>0</v>
      </c>
      <c r="AI82" s="61">
        <f t="shared" si="6"/>
        <v>62.871568627451</v>
      </c>
      <c r="AJ82" s="62" t="str">
        <f>VLOOKUP(D82,[1]sheet1!$B$1:$C$666,2,0)</f>
        <v>1.864</v>
      </c>
      <c r="AK82" s="51"/>
      <c r="AN82" s="59"/>
    </row>
    <row r="83" spans="1:40">
      <c r="AI83" s="9">
        <f>COUNT(AI4:AI82)</f>
        <v>79</v>
      </c>
    </row>
  </sheetData>
  <autoFilter xmlns:etc="http://www.wps.cn/officeDocument/2017/etCustomData" ref="B3:AJ83" etc:filterBottomFollowUsedRange="0">
    <extLst/>
  </autoFilter>
  <sortState ref="B4:AJ82">
    <sortCondition ref="AI4:AI82" descending="1"/>
  </sortState>
  <mergeCells count="10">
    <mergeCell ref="AC1:AC3"/>
    <mergeCell ref="AD1:AD3"/>
    <mergeCell ref="AE1:AE3"/>
    <mergeCell ref="AF1:AF3"/>
    <mergeCell ref="AG1:AG3"/>
    <mergeCell ref="AH1:AH3"/>
    <mergeCell ref="AI1:AI3"/>
    <mergeCell ref="AJ1:AJ3"/>
    <mergeCell ref="AK1:AK3"/>
    <mergeCell ref="A1:D2"/>
  </mergeCells>
  <conditionalFormatting sqref="Z4:Z7">
    <cfRule type="cellIs" dxfId="2" priority="3" operator="lessThan">
      <formula>70</formula>
    </cfRule>
  </conditionalFormatting>
  <conditionalFormatting sqref="Z4:Z23">
    <cfRule type="cellIs" dxfId="3" priority="2" operator="lessThan">
      <formula>65</formula>
    </cfRule>
  </conditionalFormatting>
  <conditionalFormatting sqref="Z4:Z82">
    <cfRule type="cellIs" dxfId="1" priority="1" operator="lessThan">
      <formula>60</formula>
    </cfRule>
  </conditionalFormatting>
  <conditionalFormatting sqref="AC4:AC82">
    <cfRule type="cellIs" dxfId="0" priority="8" operator="lessThan">
      <formula>85</formula>
    </cfRule>
    <cfRule type="cellIs" dxfId="4" priority="9" operator="lessThan">
      <formula>85</formula>
    </cfRule>
  </conditionalFormatting>
  <conditionalFormatting sqref="AF24:AF82">
    <cfRule type="cellIs" dxfId="1" priority="4" operator="lessThan">
      <formula>60</formula>
    </cfRule>
  </conditionalFormatting>
  <conditionalFormatting sqref="B4:Y7">
    <cfRule type="cellIs" dxfId="2" priority="10" operator="lessThan">
      <formula>70</formula>
    </cfRule>
  </conditionalFormatting>
  <conditionalFormatting sqref="B8:Y23">
    <cfRule type="cellIs" dxfId="3" priority="7" operator="lessThan">
      <formula>65</formula>
    </cfRule>
  </conditionalFormatting>
  <conditionalFormatting sqref="B24:Y82">
    <cfRule type="cellIs" dxfId="1" priority="5" operator="lessThan">
      <formula>60</formula>
    </cfRule>
    <cfRule type="cellIs" dxfId="4" priority="6" operator="lessThan">
      <formula>60</formula>
    </cfRule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48"/>
  <sheetViews>
    <sheetView tabSelected="1" workbookViewId="0">
      <pane xSplit="4" ySplit="3" topLeftCell="E22" activePane="bottomRight" state="frozen"/>
      <selection/>
      <selection pane="topRight"/>
      <selection pane="bottomLeft"/>
      <selection pane="bottomRight" activeCell="AI53" sqref="AI53"/>
    </sheetView>
  </sheetViews>
  <sheetFormatPr defaultColWidth="9" defaultRowHeight="14.25"/>
  <cols>
    <col min="1" max="1" width="9" customWidth="1"/>
    <col min="2" max="2" width="13.5" customWidth="1"/>
    <col min="3" max="3" width="13" customWidth="1"/>
    <col min="4" max="4" width="9" customWidth="1"/>
    <col min="5" max="6" width="18" customWidth="1"/>
    <col min="7" max="7" width="14" customWidth="1"/>
    <col min="8" max="8" width="15" customWidth="1"/>
    <col min="9" max="9" width="13" customWidth="1"/>
    <col min="10" max="10" width="14" customWidth="1"/>
    <col min="11" max="11" width="13" customWidth="1"/>
    <col min="12" max="12" width="18" customWidth="1"/>
    <col min="13" max="13" width="13" customWidth="1"/>
    <col min="14" max="14" width="17" customWidth="1"/>
    <col min="15" max="15" width="14" customWidth="1"/>
    <col min="16" max="16" width="13" customWidth="1"/>
    <col min="17" max="18" width="18" customWidth="1"/>
    <col min="19" max="19" width="16" customWidth="1"/>
    <col min="20" max="20" width="18" customWidth="1"/>
    <col min="21" max="21" width="13" customWidth="1"/>
    <col min="22" max="22" width="18" customWidth="1"/>
    <col min="23" max="23" width="16" customWidth="1"/>
    <col min="24" max="24" width="13" customWidth="1"/>
    <col min="25" max="26" width="18" customWidth="1"/>
    <col min="27" max="27" width="13" customWidth="1"/>
    <col min="28" max="29" width="16" customWidth="1"/>
    <col min="30" max="30" width="13" customWidth="1"/>
    <col min="31" max="31" width="9" customWidth="1"/>
    <col min="32" max="32" width="12.8" customWidth="1"/>
    <col min="36" max="36" width="12.8166666666667" style="9"/>
  </cols>
  <sheetData>
    <row r="1" ht="67.65" customHeight="1" spans="1:39">
      <c r="A1" s="10" t="s">
        <v>0</v>
      </c>
      <c r="B1" s="11"/>
      <c r="C1" s="11"/>
      <c r="D1" s="12"/>
      <c r="E1" s="13" t="s">
        <v>1</v>
      </c>
      <c r="F1" s="13" t="s">
        <v>2</v>
      </c>
      <c r="G1" s="13" t="s">
        <v>3</v>
      </c>
      <c r="H1" s="13" t="s">
        <v>4</v>
      </c>
      <c r="I1" s="13" t="s">
        <v>5</v>
      </c>
      <c r="J1" s="13" t="s">
        <v>6</v>
      </c>
      <c r="K1" s="13" t="s">
        <v>7</v>
      </c>
      <c r="L1" s="13" t="s">
        <v>8</v>
      </c>
      <c r="M1" s="13" t="s">
        <v>9</v>
      </c>
      <c r="N1" s="13" t="s">
        <v>236</v>
      </c>
      <c r="O1" s="13" t="s">
        <v>11</v>
      </c>
      <c r="P1" s="13" t="s">
        <v>10</v>
      </c>
      <c r="Q1" s="13" t="s">
        <v>237</v>
      </c>
      <c r="R1" s="13" t="s">
        <v>785</v>
      </c>
      <c r="S1" s="13" t="s">
        <v>786</v>
      </c>
      <c r="T1" s="13" t="s">
        <v>12</v>
      </c>
      <c r="U1" s="13" t="s">
        <v>13</v>
      </c>
      <c r="V1" s="13" t="s">
        <v>14</v>
      </c>
      <c r="W1" s="13" t="s">
        <v>15</v>
      </c>
      <c r="X1" s="13" t="s">
        <v>16</v>
      </c>
      <c r="Y1" s="13" t="s">
        <v>18</v>
      </c>
      <c r="Z1" s="13" t="s">
        <v>19</v>
      </c>
      <c r="AA1" s="13" t="s">
        <v>21</v>
      </c>
      <c r="AB1" s="13" t="s">
        <v>22</v>
      </c>
      <c r="AC1" s="13" t="s">
        <v>23</v>
      </c>
      <c r="AD1" s="13" t="s">
        <v>24</v>
      </c>
      <c r="AE1" s="13" t="s">
        <v>25</v>
      </c>
      <c r="AF1" s="13" t="s">
        <v>26</v>
      </c>
      <c r="AG1" s="13" t="s">
        <v>27</v>
      </c>
      <c r="AH1" s="13" t="s">
        <v>28</v>
      </c>
      <c r="AI1" s="13" t="s">
        <v>29</v>
      </c>
      <c r="AJ1" s="14" t="s">
        <v>30</v>
      </c>
      <c r="AK1" s="13" t="s">
        <v>31</v>
      </c>
      <c r="AL1" s="13" t="s">
        <v>32</v>
      </c>
    </row>
    <row r="2" ht="13" customHeight="1" spans="1:39">
      <c r="A2" s="15"/>
      <c r="B2" s="16"/>
      <c r="C2" s="16"/>
      <c r="D2" s="17"/>
      <c r="E2" s="18">
        <v>3</v>
      </c>
      <c r="F2" s="18">
        <v>2</v>
      </c>
      <c r="G2" s="18">
        <v>1</v>
      </c>
      <c r="H2" s="18">
        <v>3</v>
      </c>
      <c r="I2" s="18">
        <v>2</v>
      </c>
      <c r="J2" s="18">
        <v>2</v>
      </c>
      <c r="K2" s="18">
        <v>2</v>
      </c>
      <c r="L2" s="18">
        <v>2</v>
      </c>
      <c r="M2" s="18">
        <v>2</v>
      </c>
      <c r="N2" s="18">
        <v>2</v>
      </c>
      <c r="O2" s="18">
        <v>2</v>
      </c>
      <c r="P2" s="18">
        <v>2</v>
      </c>
      <c r="Q2" s="18">
        <v>2</v>
      </c>
      <c r="R2" s="18">
        <v>2</v>
      </c>
      <c r="S2" s="18">
        <v>2</v>
      </c>
      <c r="T2" s="18">
        <v>2</v>
      </c>
      <c r="U2" s="18">
        <v>3.5</v>
      </c>
      <c r="V2" s="18">
        <v>3</v>
      </c>
      <c r="W2" s="18">
        <v>2.5</v>
      </c>
      <c r="X2" s="18">
        <v>2</v>
      </c>
      <c r="Y2" s="18">
        <v>3</v>
      </c>
      <c r="Z2" s="18">
        <v>2</v>
      </c>
      <c r="AA2" s="18">
        <v>2</v>
      </c>
      <c r="AB2" s="18">
        <v>0</v>
      </c>
      <c r="AC2" s="18">
        <v>0</v>
      </c>
      <c r="AD2" s="19"/>
      <c r="AE2" s="19"/>
      <c r="AF2" s="19"/>
      <c r="AG2" s="19"/>
      <c r="AH2" s="19"/>
      <c r="AI2" s="19"/>
      <c r="AJ2" s="20"/>
      <c r="AK2" s="19"/>
      <c r="AL2" s="19"/>
    </row>
    <row r="3" ht="13" customHeight="1" spans="1:39">
      <c r="A3" s="18" t="s">
        <v>33</v>
      </c>
      <c r="B3" s="18" t="s">
        <v>34</v>
      </c>
      <c r="C3" s="18" t="s">
        <v>35</v>
      </c>
      <c r="D3" s="18" t="s">
        <v>36</v>
      </c>
      <c r="E3" s="13" t="s">
        <v>37</v>
      </c>
      <c r="F3" s="13" t="s">
        <v>37</v>
      </c>
      <c r="G3" s="13" t="s">
        <v>37</v>
      </c>
      <c r="H3" s="13" t="s">
        <v>37</v>
      </c>
      <c r="I3" s="13" t="s">
        <v>37</v>
      </c>
      <c r="J3" s="13" t="s">
        <v>37</v>
      </c>
      <c r="K3" s="13" t="s">
        <v>37</v>
      </c>
      <c r="L3" s="13" t="s">
        <v>37</v>
      </c>
      <c r="M3" s="13" t="s">
        <v>37</v>
      </c>
      <c r="N3" s="13" t="s">
        <v>37</v>
      </c>
      <c r="O3" s="13" t="s">
        <v>37</v>
      </c>
      <c r="P3" s="13" t="s">
        <v>37</v>
      </c>
      <c r="Q3" s="13" t="s">
        <v>37</v>
      </c>
      <c r="R3" s="13" t="s">
        <v>37</v>
      </c>
      <c r="S3" s="13" t="s">
        <v>37</v>
      </c>
      <c r="T3" s="13" t="s">
        <v>37</v>
      </c>
      <c r="U3" s="13" t="s">
        <v>37</v>
      </c>
      <c r="V3" s="13" t="s">
        <v>37</v>
      </c>
      <c r="W3" s="13" t="s">
        <v>37</v>
      </c>
      <c r="X3" s="13" t="s">
        <v>37</v>
      </c>
      <c r="Y3" s="13" t="s">
        <v>37</v>
      </c>
      <c r="Z3" s="13" t="s">
        <v>37</v>
      </c>
      <c r="AA3" s="13" t="s">
        <v>37</v>
      </c>
      <c r="AB3" s="13" t="s">
        <v>37</v>
      </c>
      <c r="AC3" s="13" t="s">
        <v>37</v>
      </c>
      <c r="AD3" s="21"/>
      <c r="AE3" s="21"/>
      <c r="AF3" s="21"/>
      <c r="AG3" s="21"/>
      <c r="AH3" s="21"/>
      <c r="AI3" s="21"/>
      <c r="AJ3" s="22"/>
      <c r="AK3" s="21"/>
      <c r="AL3" s="21"/>
    </row>
    <row r="4" spans="1:39">
      <c r="A4" s="23">
        <v>1</v>
      </c>
      <c r="B4" s="23" t="s">
        <v>787</v>
      </c>
      <c r="C4" s="24" t="s">
        <v>788</v>
      </c>
      <c r="D4" s="23" t="s">
        <v>789</v>
      </c>
      <c r="E4" s="25">
        <v>96</v>
      </c>
      <c r="F4" s="25">
        <v>98</v>
      </c>
      <c r="G4" s="25">
        <v>92</v>
      </c>
      <c r="H4" s="25">
        <v>95</v>
      </c>
      <c r="I4" s="25">
        <v>95</v>
      </c>
      <c r="J4" s="25">
        <v>91</v>
      </c>
      <c r="K4" s="25">
        <v>83</v>
      </c>
      <c r="L4" s="25">
        <v>85</v>
      </c>
      <c r="M4" s="25">
        <v>83</v>
      </c>
      <c r="N4" s="25">
        <v>95</v>
      </c>
      <c r="O4" s="25">
        <v>85</v>
      </c>
      <c r="P4" s="25">
        <v>98</v>
      </c>
      <c r="Q4" s="25">
        <v>94</v>
      </c>
      <c r="R4" s="25">
        <v>97</v>
      </c>
      <c r="S4" s="25">
        <v>96</v>
      </c>
      <c r="T4" s="25">
        <v>81</v>
      </c>
      <c r="U4" s="25">
        <v>86</v>
      </c>
      <c r="V4" s="25">
        <v>99</v>
      </c>
      <c r="W4" s="25">
        <v>93</v>
      </c>
      <c r="X4" s="25">
        <v>85</v>
      </c>
      <c r="Y4" s="25">
        <v>99</v>
      </c>
      <c r="Z4" s="25">
        <v>95</v>
      </c>
      <c r="AA4" s="25">
        <v>95</v>
      </c>
      <c r="AB4" s="25">
        <v>100</v>
      </c>
      <c r="AC4" s="25">
        <v>100</v>
      </c>
      <c r="AD4" s="26">
        <f t="shared" ref="AD4:AD48" si="0">IF(COUNT(AB4,AC4)=0,"",AVERAGE(AB4,AC4))</f>
        <v>100</v>
      </c>
      <c r="AE4" s="26">
        <f>SUM($E$2:$AA$2)</f>
        <v>51</v>
      </c>
      <c r="AF4" s="27">
        <f>IF($AE4=0,"",SUMPRODUCT($E$2:$AA$2,E4:AA4)/$AE4)</f>
        <v>92.2450980392157</v>
      </c>
      <c r="AG4" s="28">
        <v>85.5</v>
      </c>
      <c r="AH4" s="29">
        <v>49</v>
      </c>
      <c r="AI4" s="29">
        <v>3</v>
      </c>
      <c r="AJ4" s="30">
        <f t="shared" ref="AJ4:AJ48" si="1">IF(OR(AD4="",AF4=""),"",AD4*0.2+AF4*0.7+IF(AG4="",0,AG4)*0.05+IF(AH4="",0,AH4)*0.05+IF(AI4="",0,AI4))</f>
        <v>94.296568627451</v>
      </c>
      <c r="AK4" s="31" t="str">
        <f>VLOOKUP(D4,[1]sheet1!$B$2:$C$666,2,0)</f>
        <v>4.084</v>
      </c>
      <c r="AL4" s="17" t="s">
        <v>41</v>
      </c>
    </row>
    <row r="5" ht="15" spans="1:39">
      <c r="A5" s="32">
        <v>2</v>
      </c>
      <c r="B5" s="32" t="s">
        <v>787</v>
      </c>
      <c r="C5" s="33" t="s">
        <v>790</v>
      </c>
      <c r="D5" s="32" t="s">
        <v>791</v>
      </c>
      <c r="E5" s="34">
        <v>94</v>
      </c>
      <c r="F5" s="34">
        <v>83</v>
      </c>
      <c r="G5" s="34">
        <v>93</v>
      </c>
      <c r="H5" s="34">
        <v>87</v>
      </c>
      <c r="I5" s="34">
        <v>95</v>
      </c>
      <c r="J5" s="34">
        <v>89</v>
      </c>
      <c r="K5" s="34">
        <v>80</v>
      </c>
      <c r="L5" s="34">
        <v>77</v>
      </c>
      <c r="M5" s="34">
        <v>80</v>
      </c>
      <c r="N5" s="34">
        <v>95</v>
      </c>
      <c r="O5" s="34">
        <v>85</v>
      </c>
      <c r="P5" s="34">
        <v>94</v>
      </c>
      <c r="Q5" s="34">
        <v>88</v>
      </c>
      <c r="R5" s="34">
        <v>97</v>
      </c>
      <c r="S5" s="34">
        <v>91</v>
      </c>
      <c r="T5" s="34">
        <v>84</v>
      </c>
      <c r="U5" s="34">
        <v>82</v>
      </c>
      <c r="V5" s="34">
        <v>91</v>
      </c>
      <c r="W5" s="34">
        <v>91</v>
      </c>
      <c r="X5" s="34">
        <v>83</v>
      </c>
      <c r="Y5" s="34">
        <v>98</v>
      </c>
      <c r="Z5" s="34">
        <v>95</v>
      </c>
      <c r="AA5" s="34">
        <v>75</v>
      </c>
      <c r="AB5" s="34">
        <v>100</v>
      </c>
      <c r="AC5" s="34">
        <v>100</v>
      </c>
      <c r="AD5" s="35">
        <f t="shared" si="0"/>
        <v>100</v>
      </c>
      <c r="AE5" s="35">
        <f>SUM($E$2:$AA$2)</f>
        <v>51</v>
      </c>
      <c r="AF5" s="36">
        <f>IF($AE5=0,"",SUMPRODUCT($E$2:$AA$2,E5:AA5)/$AE5)</f>
        <v>88.2254901960784</v>
      </c>
      <c r="AG5" s="37">
        <v>93.5</v>
      </c>
      <c r="AH5" s="37">
        <v>10</v>
      </c>
      <c r="AI5" s="37">
        <v>5</v>
      </c>
      <c r="AJ5" s="38">
        <f t="shared" si="1"/>
        <v>91.9328431372549</v>
      </c>
      <c r="AK5" s="39" t="str">
        <f>VLOOKUP(D5,[1]sheet1!$B$2:$C$666,2,0)</f>
        <v>3.692</v>
      </c>
      <c r="AL5" s="40" t="s">
        <v>46</v>
      </c>
      <c r="AM5" s="41" t="s">
        <v>52</v>
      </c>
    </row>
    <row r="6" ht="15" spans="1:39">
      <c r="A6" s="42">
        <v>3</v>
      </c>
      <c r="B6" s="42" t="s">
        <v>787</v>
      </c>
      <c r="C6" s="43" t="s">
        <v>792</v>
      </c>
      <c r="D6" s="42" t="s">
        <v>793</v>
      </c>
      <c r="E6" s="44">
        <v>94</v>
      </c>
      <c r="F6" s="44">
        <v>95</v>
      </c>
      <c r="G6" s="44">
        <v>94</v>
      </c>
      <c r="H6" s="44">
        <v>86</v>
      </c>
      <c r="I6" s="44">
        <v>75</v>
      </c>
      <c r="J6" s="44">
        <v>96</v>
      </c>
      <c r="K6" s="44">
        <v>90</v>
      </c>
      <c r="L6" s="44">
        <v>74</v>
      </c>
      <c r="M6" s="44">
        <v>81</v>
      </c>
      <c r="N6" s="44">
        <v>95</v>
      </c>
      <c r="O6" s="44">
        <v>85</v>
      </c>
      <c r="P6" s="44">
        <v>97</v>
      </c>
      <c r="Q6" s="44">
        <v>93</v>
      </c>
      <c r="R6" s="44">
        <v>95</v>
      </c>
      <c r="S6" s="44">
        <v>94</v>
      </c>
      <c r="T6" s="44">
        <v>80</v>
      </c>
      <c r="U6" s="44">
        <v>75</v>
      </c>
      <c r="V6" s="44">
        <v>93</v>
      </c>
      <c r="W6" s="44">
        <v>86</v>
      </c>
      <c r="X6" s="44">
        <v>84</v>
      </c>
      <c r="Y6" s="44">
        <v>86</v>
      </c>
      <c r="Z6" s="44">
        <v>95</v>
      </c>
      <c r="AA6" s="44">
        <v>95</v>
      </c>
      <c r="AB6" s="44">
        <v>100</v>
      </c>
      <c r="AC6" s="44">
        <v>97</v>
      </c>
      <c r="AD6" s="45">
        <f t="shared" si="0"/>
        <v>98.5</v>
      </c>
      <c r="AE6" s="45">
        <f>SUM($E$2:$AA$2)</f>
        <v>51</v>
      </c>
      <c r="AF6" s="46">
        <f>IF($AE6=0,"",SUMPRODUCT($E$2:$AA$2,E6:AA6)/$AE6)</f>
        <v>88.1666666666667</v>
      </c>
      <c r="AG6" s="47">
        <v>77</v>
      </c>
      <c r="AH6" s="47">
        <v>23</v>
      </c>
      <c r="AI6" s="47">
        <v>4.4</v>
      </c>
      <c r="AJ6" s="48">
        <f t="shared" si="1"/>
        <v>90.8166666666667</v>
      </c>
      <c r="AK6" s="31" t="str">
        <f>VLOOKUP(D6,[1]sheet1!$B$2:$C$666,2,0)</f>
        <v>3.641</v>
      </c>
      <c r="AL6" s="17" t="s">
        <v>46</v>
      </c>
    </row>
    <row r="7" spans="1:39">
      <c r="A7" s="23">
        <v>4</v>
      </c>
      <c r="B7" s="23" t="s">
        <v>787</v>
      </c>
      <c r="C7" s="24" t="s">
        <v>794</v>
      </c>
      <c r="D7" s="23" t="s">
        <v>795</v>
      </c>
      <c r="E7" s="25">
        <v>91</v>
      </c>
      <c r="F7" s="25">
        <v>91</v>
      </c>
      <c r="G7" s="25">
        <v>92</v>
      </c>
      <c r="H7" s="25">
        <v>85</v>
      </c>
      <c r="I7" s="25">
        <v>95</v>
      </c>
      <c r="J7" s="25">
        <v>92</v>
      </c>
      <c r="K7" s="25">
        <v>76</v>
      </c>
      <c r="L7" s="25">
        <v>81</v>
      </c>
      <c r="M7" s="25">
        <v>80</v>
      </c>
      <c r="N7" s="25">
        <v>85</v>
      </c>
      <c r="O7" s="25">
        <v>85</v>
      </c>
      <c r="P7" s="25">
        <v>91</v>
      </c>
      <c r="Q7" s="25">
        <v>92</v>
      </c>
      <c r="R7" s="25">
        <v>93</v>
      </c>
      <c r="S7" s="25">
        <v>68</v>
      </c>
      <c r="T7" s="25">
        <v>82</v>
      </c>
      <c r="U7" s="25">
        <v>77</v>
      </c>
      <c r="V7" s="25">
        <v>90</v>
      </c>
      <c r="W7" s="25">
        <v>86</v>
      </c>
      <c r="X7" s="25">
        <v>79</v>
      </c>
      <c r="Y7" s="25">
        <v>87</v>
      </c>
      <c r="Z7" s="25">
        <v>95</v>
      </c>
      <c r="AA7" s="25">
        <v>85</v>
      </c>
      <c r="AB7" s="25">
        <v>100</v>
      </c>
      <c r="AC7" s="25">
        <v>100</v>
      </c>
      <c r="AD7" s="26">
        <f t="shared" si="0"/>
        <v>100</v>
      </c>
      <c r="AE7" s="26">
        <f>SUM($E$2:$AA$2)</f>
        <v>51</v>
      </c>
      <c r="AF7" s="27">
        <f>IF($AE7=0,"",SUMPRODUCT($E$2:$AA$2,E7:AA7)/$AE7)</f>
        <v>85.7941176470588</v>
      </c>
      <c r="AG7" s="29">
        <v>84</v>
      </c>
      <c r="AH7" s="29">
        <v>53</v>
      </c>
      <c r="AI7" s="29">
        <v>1.5</v>
      </c>
      <c r="AJ7" s="49">
        <f t="shared" si="1"/>
        <v>88.4058823529412</v>
      </c>
      <c r="AK7" s="50" t="str">
        <f>VLOOKUP(D7,[1]sheet1!$B$2:$C$666,2,0)</f>
        <v>3.500</v>
      </c>
      <c r="AL7" s="51" t="s">
        <v>46</v>
      </c>
    </row>
    <row r="8" spans="1:39">
      <c r="A8" s="23">
        <v>5</v>
      </c>
      <c r="B8" s="23" t="s">
        <v>787</v>
      </c>
      <c r="C8" s="24" t="s">
        <v>796</v>
      </c>
      <c r="D8" s="23" t="s">
        <v>797</v>
      </c>
      <c r="E8" s="25">
        <v>91</v>
      </c>
      <c r="F8" s="25">
        <v>80</v>
      </c>
      <c r="G8" s="25">
        <v>89</v>
      </c>
      <c r="H8" s="25">
        <v>79</v>
      </c>
      <c r="I8" s="25">
        <v>85</v>
      </c>
      <c r="J8" s="25">
        <v>90</v>
      </c>
      <c r="K8" s="25">
        <v>71</v>
      </c>
      <c r="L8" s="25">
        <v>77</v>
      </c>
      <c r="M8" s="25">
        <v>76</v>
      </c>
      <c r="N8" s="25">
        <v>95</v>
      </c>
      <c r="O8" s="25">
        <v>85</v>
      </c>
      <c r="P8" s="25">
        <v>97</v>
      </c>
      <c r="Q8" s="25">
        <v>90</v>
      </c>
      <c r="R8" s="25">
        <v>98</v>
      </c>
      <c r="S8" s="25">
        <v>97</v>
      </c>
      <c r="T8" s="25">
        <v>85</v>
      </c>
      <c r="U8" s="25">
        <v>70</v>
      </c>
      <c r="V8" s="25">
        <v>81</v>
      </c>
      <c r="W8" s="25">
        <v>88</v>
      </c>
      <c r="X8" s="25">
        <v>78</v>
      </c>
      <c r="Y8" s="25">
        <v>94</v>
      </c>
      <c r="Z8" s="25">
        <v>95</v>
      </c>
      <c r="AA8" s="25">
        <v>95</v>
      </c>
      <c r="AB8" s="25">
        <v>100</v>
      </c>
      <c r="AC8" s="25">
        <v>96</v>
      </c>
      <c r="AD8" s="26">
        <f t="shared" si="0"/>
        <v>98</v>
      </c>
      <c r="AE8" s="26">
        <f>SUM($E$2:$AA$2)</f>
        <v>51</v>
      </c>
      <c r="AF8" s="27">
        <f>IF($AE8=0,"",SUMPRODUCT($E$2:$AA$2,E8:AA8)/$AE8)</f>
        <v>85.8235294117647</v>
      </c>
      <c r="AG8" s="29">
        <v>69</v>
      </c>
      <c r="AH8" s="29">
        <v>12</v>
      </c>
      <c r="AI8" s="29">
        <v>3.1</v>
      </c>
      <c r="AJ8" s="49">
        <f t="shared" si="1"/>
        <v>86.8264705882353</v>
      </c>
      <c r="AK8" s="50" t="str">
        <f>VLOOKUP(D8,[1]sheet1!$B$2:$C$666,2,0)</f>
        <v>3.495</v>
      </c>
      <c r="AL8" s="51" t="s">
        <v>46</v>
      </c>
    </row>
    <row r="9" spans="1:39">
      <c r="A9" s="23">
        <v>6</v>
      </c>
      <c r="B9" s="23" t="s">
        <v>787</v>
      </c>
      <c r="C9" s="24" t="s">
        <v>798</v>
      </c>
      <c r="D9" s="23" t="s">
        <v>799</v>
      </c>
      <c r="E9" s="25">
        <v>92</v>
      </c>
      <c r="F9" s="25">
        <v>95</v>
      </c>
      <c r="G9" s="25">
        <v>89</v>
      </c>
      <c r="H9" s="25">
        <v>87</v>
      </c>
      <c r="I9" s="25">
        <v>95</v>
      </c>
      <c r="J9" s="25">
        <v>91</v>
      </c>
      <c r="K9" s="25">
        <v>77</v>
      </c>
      <c r="L9" s="25">
        <v>85</v>
      </c>
      <c r="M9" s="25">
        <v>78</v>
      </c>
      <c r="N9" s="25">
        <v>95</v>
      </c>
      <c r="O9" s="25">
        <v>85</v>
      </c>
      <c r="P9" s="25" t="s">
        <v>800</v>
      </c>
      <c r="Q9" s="25">
        <v>83</v>
      </c>
      <c r="R9" s="25">
        <v>98</v>
      </c>
      <c r="S9" s="25">
        <v>80</v>
      </c>
      <c r="T9" s="25">
        <v>84</v>
      </c>
      <c r="U9" s="25">
        <v>76</v>
      </c>
      <c r="V9" s="25">
        <v>80</v>
      </c>
      <c r="W9" s="25">
        <v>86</v>
      </c>
      <c r="X9" s="25">
        <v>75</v>
      </c>
      <c r="Y9" s="25">
        <v>95</v>
      </c>
      <c r="Z9" s="25">
        <v>95</v>
      </c>
      <c r="AA9" s="25">
        <v>95</v>
      </c>
      <c r="AB9" s="25">
        <v>100</v>
      </c>
      <c r="AC9" s="25">
        <v>96</v>
      </c>
      <c r="AD9" s="26">
        <f t="shared" si="0"/>
        <v>98</v>
      </c>
      <c r="AE9" s="26">
        <f>SUM(E2:O2,Q2:AA2)</f>
        <v>49</v>
      </c>
      <c r="AF9" s="27">
        <v>86.81</v>
      </c>
      <c r="AG9" s="29">
        <v>94</v>
      </c>
      <c r="AH9" s="29">
        <v>6</v>
      </c>
      <c r="AI9" s="29">
        <v>0.65</v>
      </c>
      <c r="AJ9" s="49">
        <f t="shared" si="1"/>
        <v>86.017</v>
      </c>
      <c r="AK9" s="50" t="str">
        <f>VLOOKUP(D9,[1]sheet1!$B$2:$C$666,2,0)</f>
        <v>3.675</v>
      </c>
      <c r="AL9" s="51" t="s">
        <v>46</v>
      </c>
    </row>
    <row r="10" spans="1:39">
      <c r="A10" s="23">
        <v>7</v>
      </c>
      <c r="B10" s="23" t="s">
        <v>787</v>
      </c>
      <c r="C10" s="24" t="s">
        <v>801</v>
      </c>
      <c r="D10" s="23" t="s">
        <v>802</v>
      </c>
      <c r="E10" s="25">
        <v>97</v>
      </c>
      <c r="F10" s="25">
        <v>94</v>
      </c>
      <c r="G10" s="25">
        <v>88</v>
      </c>
      <c r="H10" s="25">
        <v>92</v>
      </c>
      <c r="I10" s="25">
        <v>95</v>
      </c>
      <c r="J10" s="25">
        <v>91</v>
      </c>
      <c r="K10" s="25">
        <v>77</v>
      </c>
      <c r="L10" s="25">
        <v>84</v>
      </c>
      <c r="M10" s="25">
        <v>80</v>
      </c>
      <c r="N10" s="25">
        <v>75</v>
      </c>
      <c r="O10" s="25">
        <v>85</v>
      </c>
      <c r="P10" s="25">
        <v>92</v>
      </c>
      <c r="Q10" s="25">
        <v>82</v>
      </c>
      <c r="R10" s="25">
        <v>94</v>
      </c>
      <c r="S10" s="25">
        <v>60</v>
      </c>
      <c r="T10" s="25">
        <v>82</v>
      </c>
      <c r="U10" s="25">
        <v>79</v>
      </c>
      <c r="V10" s="25">
        <v>84</v>
      </c>
      <c r="W10" s="25">
        <v>93</v>
      </c>
      <c r="X10" s="25">
        <v>82</v>
      </c>
      <c r="Y10" s="25">
        <v>93</v>
      </c>
      <c r="Z10" s="25">
        <v>95</v>
      </c>
      <c r="AA10" s="25">
        <v>85</v>
      </c>
      <c r="AB10" s="25">
        <v>98</v>
      </c>
      <c r="AC10" s="25">
        <v>100</v>
      </c>
      <c r="AD10" s="26">
        <f t="shared" si="0"/>
        <v>99</v>
      </c>
      <c r="AE10" s="26">
        <f t="shared" ref="AE10:AE48" si="2">SUM($E$2:$AA$2)</f>
        <v>51</v>
      </c>
      <c r="AF10" s="27">
        <f t="shared" ref="AF10:AF48" si="3">IF($AE10=0,"",SUMPRODUCT($E$2:$AA$2,E10:AA10)/$AE10)</f>
        <v>86.2941176470588</v>
      </c>
      <c r="AG10" s="29">
        <v>78</v>
      </c>
      <c r="AH10" s="29">
        <v>10</v>
      </c>
      <c r="AI10" s="29">
        <v>0.6</v>
      </c>
      <c r="AJ10" s="49">
        <f t="shared" si="1"/>
        <v>85.2058823529412</v>
      </c>
      <c r="AK10" s="50" t="str">
        <f>VLOOKUP(D10,[1]sheet1!$B$2:$C$666,2,0)</f>
        <v>3.634</v>
      </c>
      <c r="AL10" s="51" t="s">
        <v>61</v>
      </c>
    </row>
    <row r="11" spans="1:39">
      <c r="A11" s="23">
        <v>8</v>
      </c>
      <c r="B11" s="23" t="s">
        <v>787</v>
      </c>
      <c r="C11" s="24" t="s">
        <v>803</v>
      </c>
      <c r="D11" s="23" t="s">
        <v>804</v>
      </c>
      <c r="E11" s="25">
        <v>92</v>
      </c>
      <c r="F11" s="25">
        <v>90</v>
      </c>
      <c r="G11" s="25">
        <v>86</v>
      </c>
      <c r="H11" s="25">
        <v>88</v>
      </c>
      <c r="I11" s="25">
        <v>85</v>
      </c>
      <c r="J11" s="25">
        <v>82</v>
      </c>
      <c r="K11" s="25">
        <v>76</v>
      </c>
      <c r="L11" s="25">
        <v>81</v>
      </c>
      <c r="M11" s="25">
        <v>79</v>
      </c>
      <c r="N11" s="25">
        <v>95</v>
      </c>
      <c r="O11" s="25">
        <v>85</v>
      </c>
      <c r="P11" s="25">
        <v>96</v>
      </c>
      <c r="Q11" s="25">
        <v>90</v>
      </c>
      <c r="R11" s="25">
        <v>94</v>
      </c>
      <c r="S11" s="25">
        <v>81</v>
      </c>
      <c r="T11" s="25">
        <v>81</v>
      </c>
      <c r="U11" s="25">
        <v>84</v>
      </c>
      <c r="V11" s="25">
        <v>93</v>
      </c>
      <c r="W11" s="25">
        <v>87</v>
      </c>
      <c r="X11" s="25">
        <v>84</v>
      </c>
      <c r="Y11" s="25">
        <v>90</v>
      </c>
      <c r="Z11" s="25">
        <v>95</v>
      </c>
      <c r="AA11" s="25">
        <v>85</v>
      </c>
      <c r="AB11" s="25">
        <v>93</v>
      </c>
      <c r="AC11" s="25">
        <v>96</v>
      </c>
      <c r="AD11" s="26">
        <f t="shared" si="0"/>
        <v>94.5</v>
      </c>
      <c r="AE11" s="26">
        <f t="shared" si="2"/>
        <v>51</v>
      </c>
      <c r="AF11" s="27">
        <f t="shared" si="3"/>
        <v>87.1470588235294</v>
      </c>
      <c r="AG11" s="29">
        <v>75</v>
      </c>
      <c r="AH11" s="29">
        <v>5</v>
      </c>
      <c r="AI11" s="29">
        <v>0.6</v>
      </c>
      <c r="AJ11" s="49">
        <f t="shared" si="1"/>
        <v>84.5029411764706</v>
      </c>
      <c r="AK11" s="50" t="str">
        <f>VLOOKUP(D11,[1]sheet1!$B$2:$C$666,2,0)</f>
        <v>3.618</v>
      </c>
      <c r="AL11" s="51" t="s">
        <v>61</v>
      </c>
    </row>
    <row r="12" spans="1:39">
      <c r="A12" s="23">
        <v>9</v>
      </c>
      <c r="B12" s="23" t="s">
        <v>787</v>
      </c>
      <c r="C12" s="24" t="s">
        <v>805</v>
      </c>
      <c r="D12" s="23" t="s">
        <v>806</v>
      </c>
      <c r="E12" s="25">
        <v>95</v>
      </c>
      <c r="F12" s="25">
        <v>87</v>
      </c>
      <c r="G12" s="25">
        <v>90</v>
      </c>
      <c r="H12" s="25">
        <v>88</v>
      </c>
      <c r="I12" s="25">
        <v>95</v>
      </c>
      <c r="J12" s="25">
        <v>88</v>
      </c>
      <c r="K12" s="25">
        <v>78</v>
      </c>
      <c r="L12" s="25">
        <v>80</v>
      </c>
      <c r="M12" s="25">
        <v>77</v>
      </c>
      <c r="N12" s="25">
        <v>95</v>
      </c>
      <c r="O12" s="25">
        <v>85</v>
      </c>
      <c r="P12" s="25">
        <v>91</v>
      </c>
      <c r="Q12" s="25">
        <v>69</v>
      </c>
      <c r="R12" s="25">
        <v>95</v>
      </c>
      <c r="S12" s="25">
        <v>81</v>
      </c>
      <c r="T12" s="25">
        <v>80</v>
      </c>
      <c r="U12" s="25">
        <v>75</v>
      </c>
      <c r="V12" s="25">
        <v>79</v>
      </c>
      <c r="W12" s="25">
        <v>90</v>
      </c>
      <c r="X12" s="25">
        <v>75</v>
      </c>
      <c r="Y12" s="25">
        <v>91</v>
      </c>
      <c r="Z12" s="25">
        <v>95</v>
      </c>
      <c r="AA12" s="25">
        <v>85</v>
      </c>
      <c r="AB12" s="25">
        <v>100</v>
      </c>
      <c r="AC12" s="25">
        <v>93</v>
      </c>
      <c r="AD12" s="26">
        <f t="shared" si="0"/>
        <v>96.5</v>
      </c>
      <c r="AE12" s="26">
        <f t="shared" si="2"/>
        <v>51</v>
      </c>
      <c r="AF12" s="27">
        <f t="shared" si="3"/>
        <v>85.2647058823529</v>
      </c>
      <c r="AG12" s="29">
        <v>77</v>
      </c>
      <c r="AH12" s="29">
        <v>10</v>
      </c>
      <c r="AI12" s="29">
        <v>0.85</v>
      </c>
      <c r="AJ12" s="49">
        <f t="shared" si="1"/>
        <v>84.185294117647</v>
      </c>
      <c r="AK12" s="50" t="str">
        <f>VLOOKUP(D12,[1]sheet1!$B$2:$C$666,2,0)</f>
        <v>3.492</v>
      </c>
      <c r="AL12" s="51" t="s">
        <v>61</v>
      </c>
    </row>
    <row r="13" spans="1:39">
      <c r="A13" s="23">
        <v>10</v>
      </c>
      <c r="B13" s="23" t="s">
        <v>787</v>
      </c>
      <c r="C13" s="24" t="s">
        <v>807</v>
      </c>
      <c r="D13" s="23" t="s">
        <v>808</v>
      </c>
      <c r="E13" s="25">
        <v>90</v>
      </c>
      <c r="F13" s="25">
        <v>87</v>
      </c>
      <c r="G13" s="25">
        <v>93</v>
      </c>
      <c r="H13" s="25">
        <v>82</v>
      </c>
      <c r="I13" s="25">
        <v>85</v>
      </c>
      <c r="J13" s="25">
        <v>97</v>
      </c>
      <c r="K13" s="25">
        <v>84</v>
      </c>
      <c r="L13" s="25">
        <v>72</v>
      </c>
      <c r="M13" s="25">
        <v>85</v>
      </c>
      <c r="N13" s="25">
        <v>95</v>
      </c>
      <c r="O13" s="25">
        <v>85</v>
      </c>
      <c r="P13" s="25">
        <v>93</v>
      </c>
      <c r="Q13" s="25">
        <v>89</v>
      </c>
      <c r="R13" s="25">
        <v>94</v>
      </c>
      <c r="S13" s="25">
        <v>89</v>
      </c>
      <c r="T13" s="25">
        <v>78</v>
      </c>
      <c r="U13" s="25">
        <v>85</v>
      </c>
      <c r="V13" s="25">
        <v>83</v>
      </c>
      <c r="W13" s="25">
        <v>89</v>
      </c>
      <c r="X13" s="25">
        <v>79</v>
      </c>
      <c r="Y13" s="25">
        <v>93</v>
      </c>
      <c r="Z13" s="25">
        <v>95</v>
      </c>
      <c r="AA13" s="25">
        <v>85</v>
      </c>
      <c r="AB13" s="25">
        <v>93</v>
      </c>
      <c r="AC13" s="25">
        <v>88</v>
      </c>
      <c r="AD13" s="26">
        <f t="shared" si="0"/>
        <v>90.5</v>
      </c>
      <c r="AE13" s="26">
        <f t="shared" si="2"/>
        <v>51</v>
      </c>
      <c r="AF13" s="27">
        <f t="shared" si="3"/>
        <v>87.078431372549</v>
      </c>
      <c r="AG13" s="29">
        <v>76</v>
      </c>
      <c r="AH13" s="29">
        <v>10</v>
      </c>
      <c r="AI13" s="29">
        <v>0.15</v>
      </c>
      <c r="AJ13" s="49">
        <f t="shared" si="1"/>
        <v>83.5049019607843</v>
      </c>
      <c r="AK13" s="50" t="str">
        <f>VLOOKUP(D13,[1]sheet1!$B$2:$C$666,2,0)</f>
        <v>3.459</v>
      </c>
      <c r="AL13" s="51" t="s">
        <v>61</v>
      </c>
    </row>
    <row r="14" ht="15" spans="1:39">
      <c r="A14" s="32">
        <v>1</v>
      </c>
      <c r="B14" s="32" t="s">
        <v>787</v>
      </c>
      <c r="C14" s="33" t="s">
        <v>809</v>
      </c>
      <c r="D14" s="32" t="s">
        <v>810</v>
      </c>
      <c r="E14" s="34">
        <v>91</v>
      </c>
      <c r="F14" s="34">
        <v>87</v>
      </c>
      <c r="G14" s="34">
        <v>89</v>
      </c>
      <c r="H14" s="34">
        <v>82</v>
      </c>
      <c r="I14" s="34">
        <v>85</v>
      </c>
      <c r="J14" s="34">
        <v>89</v>
      </c>
      <c r="K14" s="34">
        <v>74</v>
      </c>
      <c r="L14" s="34">
        <v>79</v>
      </c>
      <c r="M14" s="34">
        <v>80</v>
      </c>
      <c r="N14" s="34">
        <v>95</v>
      </c>
      <c r="O14" s="34">
        <v>85</v>
      </c>
      <c r="P14" s="34">
        <v>91</v>
      </c>
      <c r="Q14" s="34">
        <v>78</v>
      </c>
      <c r="R14" s="34">
        <v>95</v>
      </c>
      <c r="S14" s="34">
        <v>71</v>
      </c>
      <c r="T14" s="34">
        <v>74</v>
      </c>
      <c r="U14" s="34">
        <v>74</v>
      </c>
      <c r="V14" s="34">
        <v>81</v>
      </c>
      <c r="W14" s="34">
        <v>84</v>
      </c>
      <c r="X14" s="34">
        <v>79</v>
      </c>
      <c r="Y14" s="34">
        <v>86</v>
      </c>
      <c r="Z14" s="34">
        <v>95</v>
      </c>
      <c r="AA14" s="34">
        <v>85</v>
      </c>
      <c r="AB14" s="34">
        <v>94</v>
      </c>
      <c r="AC14" s="34">
        <v>100</v>
      </c>
      <c r="AD14" s="35">
        <f t="shared" si="0"/>
        <v>97</v>
      </c>
      <c r="AE14" s="35">
        <f t="shared" si="2"/>
        <v>51</v>
      </c>
      <c r="AF14" s="36">
        <f t="shared" si="3"/>
        <v>83.5686274509804</v>
      </c>
      <c r="AG14" s="37">
        <v>86</v>
      </c>
      <c r="AH14" s="37">
        <v>5</v>
      </c>
      <c r="AI14" s="37">
        <v>0.75</v>
      </c>
      <c r="AJ14" s="38">
        <f t="shared" si="1"/>
        <v>83.1980392156863</v>
      </c>
      <c r="AK14" s="39" t="str">
        <f>VLOOKUP(D14,[1]sheet1!$B$2:$C$666,2,0)</f>
        <v>3.321</v>
      </c>
      <c r="AL14" s="40" t="s">
        <v>61</v>
      </c>
      <c r="AM14" s="41" t="s">
        <v>93</v>
      </c>
    </row>
    <row r="15" ht="15" spans="1:39">
      <c r="A15" s="42">
        <v>12</v>
      </c>
      <c r="B15" s="42" t="s">
        <v>787</v>
      </c>
      <c r="C15" s="43" t="s">
        <v>811</v>
      </c>
      <c r="D15" s="42" t="s">
        <v>812</v>
      </c>
      <c r="E15" s="44">
        <v>87</v>
      </c>
      <c r="F15" s="44">
        <v>92</v>
      </c>
      <c r="G15" s="44">
        <v>87</v>
      </c>
      <c r="H15" s="44">
        <v>86</v>
      </c>
      <c r="I15" s="44">
        <v>85</v>
      </c>
      <c r="J15" s="44">
        <v>80</v>
      </c>
      <c r="K15" s="44">
        <v>76</v>
      </c>
      <c r="L15" s="44">
        <v>73</v>
      </c>
      <c r="M15" s="44">
        <v>80</v>
      </c>
      <c r="N15" s="44">
        <v>95</v>
      </c>
      <c r="O15" s="44">
        <v>85</v>
      </c>
      <c r="P15" s="44">
        <v>90</v>
      </c>
      <c r="Q15" s="44">
        <v>87</v>
      </c>
      <c r="R15" s="44">
        <v>98</v>
      </c>
      <c r="S15" s="44">
        <v>60</v>
      </c>
      <c r="T15" s="44">
        <v>83</v>
      </c>
      <c r="U15" s="44">
        <v>73</v>
      </c>
      <c r="V15" s="44">
        <v>79</v>
      </c>
      <c r="W15" s="44">
        <v>87</v>
      </c>
      <c r="X15" s="44">
        <v>78</v>
      </c>
      <c r="Y15" s="44">
        <v>84</v>
      </c>
      <c r="Z15" s="44">
        <v>95</v>
      </c>
      <c r="AA15" s="44">
        <v>95</v>
      </c>
      <c r="AB15" s="44">
        <v>95</v>
      </c>
      <c r="AC15" s="44">
        <v>97</v>
      </c>
      <c r="AD15" s="45">
        <f t="shared" si="0"/>
        <v>96</v>
      </c>
      <c r="AE15" s="45">
        <f t="shared" si="2"/>
        <v>51</v>
      </c>
      <c r="AF15" s="46">
        <f t="shared" si="3"/>
        <v>83.7647058823529</v>
      </c>
      <c r="AG15" s="47">
        <v>77.5</v>
      </c>
      <c r="AH15" s="47">
        <v>10</v>
      </c>
      <c r="AI15" s="47">
        <v>0.9</v>
      </c>
      <c r="AJ15" s="48">
        <f t="shared" si="1"/>
        <v>83.110294117647</v>
      </c>
      <c r="AK15" s="31" t="str">
        <f>VLOOKUP(D15,[1]sheet1!$B$2:$C$666,2,0)</f>
        <v>3.216</v>
      </c>
      <c r="AL15" s="17" t="s">
        <v>61</v>
      </c>
    </row>
    <row r="16" spans="1:39">
      <c r="A16" s="23">
        <v>13</v>
      </c>
      <c r="B16" s="23" t="s">
        <v>787</v>
      </c>
      <c r="C16" s="24" t="s">
        <v>813</v>
      </c>
      <c r="D16" s="23" t="s">
        <v>814</v>
      </c>
      <c r="E16" s="25">
        <v>87</v>
      </c>
      <c r="F16" s="25">
        <v>96</v>
      </c>
      <c r="G16" s="25">
        <v>87</v>
      </c>
      <c r="H16" s="25">
        <v>82</v>
      </c>
      <c r="I16" s="25">
        <v>85</v>
      </c>
      <c r="J16" s="25">
        <v>100</v>
      </c>
      <c r="K16" s="25">
        <v>77</v>
      </c>
      <c r="L16" s="25">
        <v>77</v>
      </c>
      <c r="M16" s="25">
        <v>81</v>
      </c>
      <c r="N16" s="25">
        <v>85</v>
      </c>
      <c r="O16" s="25">
        <v>85</v>
      </c>
      <c r="P16" s="25">
        <v>93</v>
      </c>
      <c r="Q16" s="25">
        <v>85</v>
      </c>
      <c r="R16" s="25">
        <v>95</v>
      </c>
      <c r="S16" s="25">
        <v>68</v>
      </c>
      <c r="T16" s="25">
        <v>78</v>
      </c>
      <c r="U16" s="25">
        <v>78</v>
      </c>
      <c r="V16" s="25">
        <v>79</v>
      </c>
      <c r="W16" s="25">
        <v>87</v>
      </c>
      <c r="X16" s="25">
        <v>78</v>
      </c>
      <c r="Y16" s="25">
        <v>90</v>
      </c>
      <c r="Z16" s="25">
        <v>95</v>
      </c>
      <c r="AA16" s="25">
        <v>85</v>
      </c>
      <c r="AB16" s="25">
        <v>95</v>
      </c>
      <c r="AC16" s="25">
        <v>88</v>
      </c>
      <c r="AD16" s="26">
        <f t="shared" si="0"/>
        <v>91.5</v>
      </c>
      <c r="AE16" s="26">
        <f t="shared" si="2"/>
        <v>51</v>
      </c>
      <c r="AF16" s="27">
        <f t="shared" si="3"/>
        <v>84.656862745098</v>
      </c>
      <c r="AG16" s="29">
        <v>77</v>
      </c>
      <c r="AH16" s="29">
        <v>0</v>
      </c>
      <c r="AI16" s="29">
        <v>0.1</v>
      </c>
      <c r="AJ16" s="49">
        <f t="shared" si="1"/>
        <v>81.5098039215686</v>
      </c>
      <c r="AK16" s="50" t="str">
        <f>VLOOKUP(D16,[1]sheet1!$B$2:$C$666,2,0)</f>
        <v>3.403</v>
      </c>
      <c r="AL16" s="51" t="s">
        <v>61</v>
      </c>
    </row>
    <row r="17" spans="1:39">
      <c r="A17" s="23">
        <v>14</v>
      </c>
      <c r="B17" s="23" t="s">
        <v>787</v>
      </c>
      <c r="C17" s="24" t="s">
        <v>815</v>
      </c>
      <c r="D17" s="23" t="s">
        <v>816</v>
      </c>
      <c r="E17" s="25">
        <v>86</v>
      </c>
      <c r="F17" s="25">
        <v>94</v>
      </c>
      <c r="G17" s="25">
        <v>79</v>
      </c>
      <c r="H17" s="25">
        <v>82</v>
      </c>
      <c r="I17" s="25">
        <v>75</v>
      </c>
      <c r="J17" s="25">
        <v>88</v>
      </c>
      <c r="K17" s="25">
        <v>77</v>
      </c>
      <c r="L17" s="25">
        <v>72</v>
      </c>
      <c r="M17" s="25">
        <v>77</v>
      </c>
      <c r="N17" s="25">
        <v>85</v>
      </c>
      <c r="O17" s="25">
        <v>85</v>
      </c>
      <c r="P17" s="25">
        <v>84</v>
      </c>
      <c r="Q17" s="25">
        <v>90</v>
      </c>
      <c r="R17" s="25">
        <v>91</v>
      </c>
      <c r="S17" s="25">
        <v>84</v>
      </c>
      <c r="T17" s="25">
        <v>78</v>
      </c>
      <c r="U17" s="25">
        <v>73</v>
      </c>
      <c r="V17" s="25">
        <v>84</v>
      </c>
      <c r="W17" s="25">
        <v>92</v>
      </c>
      <c r="X17" s="25">
        <v>83</v>
      </c>
      <c r="Y17" s="25">
        <v>77</v>
      </c>
      <c r="Z17" s="25">
        <v>95</v>
      </c>
      <c r="AA17" s="25">
        <v>85</v>
      </c>
      <c r="AB17" s="25">
        <v>87</v>
      </c>
      <c r="AC17" s="25">
        <v>93</v>
      </c>
      <c r="AD17" s="26">
        <f t="shared" si="0"/>
        <v>90</v>
      </c>
      <c r="AE17" s="26">
        <f t="shared" si="2"/>
        <v>51</v>
      </c>
      <c r="AF17" s="27">
        <f t="shared" si="3"/>
        <v>83.0882352941177</v>
      </c>
      <c r="AG17" s="29">
        <v>94.5</v>
      </c>
      <c r="AH17" s="29">
        <v>10</v>
      </c>
      <c r="AI17" s="29">
        <v>0</v>
      </c>
      <c r="AJ17" s="49">
        <f t="shared" si="1"/>
        <v>81.3867647058824</v>
      </c>
      <c r="AK17" s="50" t="str">
        <f>VLOOKUP(D17,[1]sheet1!$B$2:$C$666,2,0)</f>
        <v>3.105</v>
      </c>
      <c r="AL17" s="51"/>
    </row>
    <row r="18" spans="1:39">
      <c r="A18" s="23">
        <v>15</v>
      </c>
      <c r="B18" s="23" t="s">
        <v>787</v>
      </c>
      <c r="C18" s="24" t="s">
        <v>817</v>
      </c>
      <c r="D18" s="23" t="s">
        <v>818</v>
      </c>
      <c r="E18" s="25">
        <v>92</v>
      </c>
      <c r="F18" s="25">
        <v>93</v>
      </c>
      <c r="G18" s="25">
        <v>86</v>
      </c>
      <c r="H18" s="25">
        <v>77</v>
      </c>
      <c r="I18" s="25">
        <v>95</v>
      </c>
      <c r="J18" s="25">
        <v>82</v>
      </c>
      <c r="K18" s="25">
        <v>76</v>
      </c>
      <c r="L18" s="25">
        <v>79</v>
      </c>
      <c r="M18" s="25">
        <v>73</v>
      </c>
      <c r="N18" s="25">
        <v>85</v>
      </c>
      <c r="O18" s="25">
        <v>85</v>
      </c>
      <c r="P18" s="25">
        <v>97</v>
      </c>
      <c r="Q18" s="25">
        <v>83</v>
      </c>
      <c r="R18" s="25">
        <v>91</v>
      </c>
      <c r="S18" s="25">
        <v>74</v>
      </c>
      <c r="T18" s="25">
        <v>81</v>
      </c>
      <c r="U18" s="25">
        <v>71</v>
      </c>
      <c r="V18" s="25">
        <v>85</v>
      </c>
      <c r="W18" s="25">
        <v>90</v>
      </c>
      <c r="X18" s="25">
        <v>80</v>
      </c>
      <c r="Y18" s="25">
        <v>83</v>
      </c>
      <c r="Z18" s="25">
        <v>85</v>
      </c>
      <c r="AA18" s="25">
        <v>95</v>
      </c>
      <c r="AB18" s="25">
        <v>85</v>
      </c>
      <c r="AC18" s="25">
        <v>88</v>
      </c>
      <c r="AD18" s="26">
        <f t="shared" si="0"/>
        <v>86.5</v>
      </c>
      <c r="AE18" s="26">
        <f t="shared" si="2"/>
        <v>51</v>
      </c>
      <c r="AF18" s="27">
        <f t="shared" si="3"/>
        <v>83.8921568627451</v>
      </c>
      <c r="AG18" s="29">
        <v>81</v>
      </c>
      <c r="AH18" s="29">
        <v>9</v>
      </c>
      <c r="AI18" s="29">
        <v>0</v>
      </c>
      <c r="AJ18" s="49">
        <f t="shared" si="1"/>
        <v>80.5245098039216</v>
      </c>
      <c r="AK18" s="50" t="str">
        <f>VLOOKUP(D18,[1]sheet1!$B$2:$C$666,2,0)</f>
        <v>3.275</v>
      </c>
      <c r="AL18" s="51"/>
    </row>
    <row r="19" spans="1:39">
      <c r="A19" s="23">
        <v>16</v>
      </c>
      <c r="B19" s="23" t="s">
        <v>787</v>
      </c>
      <c r="C19" s="24" t="s">
        <v>819</v>
      </c>
      <c r="D19" s="23" t="s">
        <v>820</v>
      </c>
      <c r="E19" s="25">
        <v>86</v>
      </c>
      <c r="F19" s="25">
        <v>87</v>
      </c>
      <c r="G19" s="25">
        <v>88</v>
      </c>
      <c r="H19" s="25">
        <v>85</v>
      </c>
      <c r="I19" s="25">
        <v>75</v>
      </c>
      <c r="J19" s="25">
        <v>81</v>
      </c>
      <c r="K19" s="25">
        <v>68</v>
      </c>
      <c r="L19" s="25">
        <v>72</v>
      </c>
      <c r="M19" s="25">
        <v>80</v>
      </c>
      <c r="N19" s="25">
        <v>85</v>
      </c>
      <c r="O19" s="25">
        <v>85</v>
      </c>
      <c r="P19" s="25">
        <v>94</v>
      </c>
      <c r="Q19" s="25">
        <v>89</v>
      </c>
      <c r="R19" s="25">
        <v>90</v>
      </c>
      <c r="S19" s="25">
        <v>82</v>
      </c>
      <c r="T19" s="25">
        <v>80</v>
      </c>
      <c r="U19" s="25">
        <v>72</v>
      </c>
      <c r="V19" s="25">
        <v>75</v>
      </c>
      <c r="W19" s="25">
        <v>91</v>
      </c>
      <c r="X19" s="25">
        <v>81</v>
      </c>
      <c r="Y19" s="25">
        <v>81</v>
      </c>
      <c r="Z19" s="25">
        <v>85</v>
      </c>
      <c r="AA19" s="25">
        <v>85</v>
      </c>
      <c r="AB19" s="25">
        <v>89</v>
      </c>
      <c r="AC19" s="25">
        <v>96</v>
      </c>
      <c r="AD19" s="26">
        <f t="shared" si="0"/>
        <v>92.5</v>
      </c>
      <c r="AE19" s="26">
        <f t="shared" si="2"/>
        <v>51</v>
      </c>
      <c r="AF19" s="27">
        <f t="shared" si="3"/>
        <v>82.0882352941177</v>
      </c>
      <c r="AG19" s="29">
        <v>63.5</v>
      </c>
      <c r="AH19" s="29">
        <v>0</v>
      </c>
      <c r="AI19" s="29">
        <v>0</v>
      </c>
      <c r="AJ19" s="49">
        <f t="shared" si="1"/>
        <v>79.1367647058824</v>
      </c>
      <c r="AK19" s="50" t="str">
        <f>VLOOKUP(D19,[1]sheet1!$B$2:$C$666,2,0)</f>
        <v>2.924</v>
      </c>
      <c r="AL19" s="51"/>
    </row>
    <row r="20" spans="1:39">
      <c r="A20" s="23">
        <v>17</v>
      </c>
      <c r="B20" s="23" t="s">
        <v>787</v>
      </c>
      <c r="C20" s="24" t="s">
        <v>821</v>
      </c>
      <c r="D20" s="23" t="s">
        <v>822</v>
      </c>
      <c r="E20" s="25">
        <v>71</v>
      </c>
      <c r="F20" s="25">
        <v>87</v>
      </c>
      <c r="G20" s="25">
        <v>89</v>
      </c>
      <c r="H20" s="25">
        <v>59</v>
      </c>
      <c r="I20" s="25">
        <v>85</v>
      </c>
      <c r="J20" s="25">
        <v>81</v>
      </c>
      <c r="K20" s="25">
        <v>78</v>
      </c>
      <c r="L20" s="25">
        <v>76</v>
      </c>
      <c r="M20" s="25">
        <v>65</v>
      </c>
      <c r="N20" s="25">
        <v>75</v>
      </c>
      <c r="O20" s="25">
        <v>85</v>
      </c>
      <c r="P20" s="25">
        <v>91</v>
      </c>
      <c r="Q20" s="25">
        <v>88</v>
      </c>
      <c r="R20" s="25">
        <v>93</v>
      </c>
      <c r="S20" s="25">
        <v>82</v>
      </c>
      <c r="T20" s="25">
        <v>84</v>
      </c>
      <c r="U20" s="25">
        <v>68</v>
      </c>
      <c r="V20" s="25">
        <v>79</v>
      </c>
      <c r="W20" s="25">
        <v>85</v>
      </c>
      <c r="X20" s="25">
        <v>75</v>
      </c>
      <c r="Y20" s="25">
        <v>75</v>
      </c>
      <c r="Z20" s="25">
        <v>95</v>
      </c>
      <c r="AA20" s="25">
        <v>95</v>
      </c>
      <c r="AB20" s="25">
        <v>91</v>
      </c>
      <c r="AC20" s="25">
        <v>90</v>
      </c>
      <c r="AD20" s="26">
        <f t="shared" si="0"/>
        <v>90.5</v>
      </c>
      <c r="AE20" s="26">
        <f t="shared" si="2"/>
        <v>51</v>
      </c>
      <c r="AF20" s="27">
        <f t="shared" si="3"/>
        <v>79.6372549019608</v>
      </c>
      <c r="AG20" s="29">
        <v>82</v>
      </c>
      <c r="AH20" s="29">
        <v>0</v>
      </c>
      <c r="AI20" s="29">
        <v>0.75</v>
      </c>
      <c r="AJ20" s="49">
        <f t="shared" si="1"/>
        <v>78.6960784313726</v>
      </c>
      <c r="AK20" s="50" t="str">
        <f>VLOOKUP(D20,[1]sheet1!$B$2:$C$666,2,0)</f>
        <v>2.734</v>
      </c>
      <c r="AL20" s="51"/>
    </row>
    <row r="21" spans="1:39">
      <c r="A21" s="23">
        <v>18</v>
      </c>
      <c r="B21" s="23" t="s">
        <v>787</v>
      </c>
      <c r="C21" s="24" t="s">
        <v>823</v>
      </c>
      <c r="D21" s="23" t="s">
        <v>824</v>
      </c>
      <c r="E21" s="25">
        <v>81</v>
      </c>
      <c r="F21" s="25">
        <v>93</v>
      </c>
      <c r="G21" s="25">
        <v>86</v>
      </c>
      <c r="H21" s="25">
        <v>80</v>
      </c>
      <c r="I21" s="25">
        <v>85</v>
      </c>
      <c r="J21" s="25">
        <v>82</v>
      </c>
      <c r="K21" s="25">
        <v>56</v>
      </c>
      <c r="L21" s="25">
        <v>71</v>
      </c>
      <c r="M21" s="25">
        <v>79</v>
      </c>
      <c r="N21" s="25">
        <v>75</v>
      </c>
      <c r="O21" s="25">
        <v>85</v>
      </c>
      <c r="P21" s="25">
        <v>83</v>
      </c>
      <c r="Q21" s="25">
        <v>66</v>
      </c>
      <c r="R21" s="25">
        <v>93</v>
      </c>
      <c r="S21" s="25">
        <v>86</v>
      </c>
      <c r="T21" s="25">
        <v>83</v>
      </c>
      <c r="U21" s="25">
        <v>72</v>
      </c>
      <c r="V21" s="25">
        <v>86</v>
      </c>
      <c r="W21" s="25">
        <v>83</v>
      </c>
      <c r="X21" s="25">
        <v>81</v>
      </c>
      <c r="Y21" s="25">
        <v>74</v>
      </c>
      <c r="Z21" s="25">
        <v>75</v>
      </c>
      <c r="AA21" s="25">
        <v>85</v>
      </c>
      <c r="AB21" s="25">
        <v>87</v>
      </c>
      <c r="AC21" s="25">
        <v>89</v>
      </c>
      <c r="AD21" s="26">
        <f t="shared" si="0"/>
        <v>88</v>
      </c>
      <c r="AE21" s="26">
        <f t="shared" si="2"/>
        <v>51</v>
      </c>
      <c r="AF21" s="27">
        <f t="shared" si="3"/>
        <v>79.6960784313726</v>
      </c>
      <c r="AG21" s="29">
        <v>91.5</v>
      </c>
      <c r="AH21" s="29">
        <v>8</v>
      </c>
      <c r="AI21" s="29">
        <v>0</v>
      </c>
      <c r="AJ21" s="49">
        <f t="shared" si="1"/>
        <v>78.3622549019608</v>
      </c>
      <c r="AK21" s="50" t="str">
        <f>VLOOKUP(D21,[1]sheet1!$B$2:$C$666,2,0)</f>
        <v>2.645</v>
      </c>
      <c r="AL21" s="51"/>
    </row>
    <row r="22" spans="1:39">
      <c r="A22" s="23">
        <v>19</v>
      </c>
      <c r="B22" s="23" t="s">
        <v>787</v>
      </c>
      <c r="C22" s="24" t="s">
        <v>825</v>
      </c>
      <c r="D22" s="23" t="s">
        <v>826</v>
      </c>
      <c r="E22" s="25">
        <v>80</v>
      </c>
      <c r="F22" s="25">
        <v>87</v>
      </c>
      <c r="G22" s="25">
        <v>85</v>
      </c>
      <c r="H22" s="25">
        <v>69</v>
      </c>
      <c r="I22" s="25">
        <v>85</v>
      </c>
      <c r="J22" s="25">
        <v>79</v>
      </c>
      <c r="K22" s="25">
        <v>61</v>
      </c>
      <c r="L22" s="25">
        <v>86</v>
      </c>
      <c r="M22" s="25">
        <v>72</v>
      </c>
      <c r="N22" s="25">
        <v>85</v>
      </c>
      <c r="O22" s="25">
        <v>85</v>
      </c>
      <c r="P22" s="25">
        <v>83</v>
      </c>
      <c r="Q22" s="25">
        <v>85</v>
      </c>
      <c r="R22" s="25">
        <v>88</v>
      </c>
      <c r="S22" s="25">
        <v>94</v>
      </c>
      <c r="T22" s="25">
        <v>75</v>
      </c>
      <c r="U22" s="25">
        <v>70</v>
      </c>
      <c r="V22" s="25">
        <v>69</v>
      </c>
      <c r="W22" s="25">
        <v>82</v>
      </c>
      <c r="X22" s="25">
        <v>77</v>
      </c>
      <c r="Y22" s="25">
        <v>82</v>
      </c>
      <c r="Z22" s="25">
        <v>85</v>
      </c>
      <c r="AA22" s="25">
        <v>85</v>
      </c>
      <c r="AB22" s="25">
        <v>89</v>
      </c>
      <c r="AC22" s="25">
        <v>88</v>
      </c>
      <c r="AD22" s="26">
        <f t="shared" si="0"/>
        <v>88.5</v>
      </c>
      <c r="AE22" s="26">
        <f t="shared" si="2"/>
        <v>51</v>
      </c>
      <c r="AF22" s="27">
        <f t="shared" si="3"/>
        <v>79.5882352941177</v>
      </c>
      <c r="AG22" s="29">
        <v>83</v>
      </c>
      <c r="AH22" s="29">
        <v>0</v>
      </c>
      <c r="AI22" s="29">
        <v>0</v>
      </c>
      <c r="AJ22" s="49">
        <f t="shared" si="1"/>
        <v>77.5617647058824</v>
      </c>
      <c r="AK22" s="50" t="str">
        <f>VLOOKUP(D22,[1]sheet1!$B$2:$C$666,2,0)</f>
        <v>2.934</v>
      </c>
      <c r="AL22" s="51"/>
    </row>
    <row r="23" spans="1:39">
      <c r="A23" s="23">
        <v>20</v>
      </c>
      <c r="B23" s="23" t="s">
        <v>787</v>
      </c>
      <c r="C23" s="24" t="s">
        <v>827</v>
      </c>
      <c r="D23" s="23" t="s">
        <v>828</v>
      </c>
      <c r="E23" s="25">
        <v>90</v>
      </c>
      <c r="F23" s="25">
        <v>72</v>
      </c>
      <c r="G23" s="25">
        <v>91</v>
      </c>
      <c r="H23" s="25">
        <v>77</v>
      </c>
      <c r="I23" s="25">
        <v>85</v>
      </c>
      <c r="J23" s="25">
        <v>74</v>
      </c>
      <c r="K23" s="25">
        <v>77</v>
      </c>
      <c r="L23" s="25">
        <v>72</v>
      </c>
      <c r="M23" s="25">
        <v>75</v>
      </c>
      <c r="N23" s="25">
        <v>85</v>
      </c>
      <c r="O23" s="25">
        <v>85</v>
      </c>
      <c r="P23" s="25">
        <v>77</v>
      </c>
      <c r="Q23" s="25">
        <v>70</v>
      </c>
      <c r="R23" s="25">
        <v>90</v>
      </c>
      <c r="S23" s="25">
        <v>72</v>
      </c>
      <c r="T23" s="25">
        <v>75</v>
      </c>
      <c r="U23" s="25">
        <v>77</v>
      </c>
      <c r="V23" s="25">
        <v>71</v>
      </c>
      <c r="W23" s="25">
        <v>82</v>
      </c>
      <c r="X23" s="25">
        <v>80</v>
      </c>
      <c r="Y23" s="25">
        <v>85</v>
      </c>
      <c r="Z23" s="25">
        <v>95</v>
      </c>
      <c r="AA23" s="25">
        <v>95</v>
      </c>
      <c r="AB23" s="25">
        <v>88</v>
      </c>
      <c r="AC23" s="25">
        <v>84</v>
      </c>
      <c r="AD23" s="26">
        <f t="shared" si="0"/>
        <v>86</v>
      </c>
      <c r="AE23" s="26">
        <f t="shared" si="2"/>
        <v>51</v>
      </c>
      <c r="AF23" s="27">
        <f t="shared" si="3"/>
        <v>80.2450980392157</v>
      </c>
      <c r="AG23" s="29">
        <v>75</v>
      </c>
      <c r="AH23" s="29">
        <v>0</v>
      </c>
      <c r="AI23" s="29">
        <v>0</v>
      </c>
      <c r="AJ23" s="49">
        <f t="shared" si="1"/>
        <v>77.121568627451</v>
      </c>
      <c r="AK23" s="50" t="str">
        <f>VLOOKUP(D23,[1]sheet1!$B$2:$C$666,2,0)</f>
        <v>2.788</v>
      </c>
      <c r="AL23" s="51"/>
    </row>
    <row r="24" spans="1:39">
      <c r="A24" s="23">
        <v>21</v>
      </c>
      <c r="B24" s="23" t="s">
        <v>787</v>
      </c>
      <c r="C24" s="24" t="s">
        <v>829</v>
      </c>
      <c r="D24" s="23" t="s">
        <v>830</v>
      </c>
      <c r="E24" s="25">
        <v>76</v>
      </c>
      <c r="F24" s="25">
        <v>85</v>
      </c>
      <c r="G24" s="25">
        <v>87</v>
      </c>
      <c r="H24" s="25">
        <v>78</v>
      </c>
      <c r="I24" s="25">
        <v>85</v>
      </c>
      <c r="J24" s="25">
        <v>70</v>
      </c>
      <c r="K24" s="25">
        <v>79</v>
      </c>
      <c r="L24" s="25">
        <v>69</v>
      </c>
      <c r="M24" s="25">
        <v>69</v>
      </c>
      <c r="N24" s="25">
        <v>95</v>
      </c>
      <c r="O24" s="25">
        <v>85</v>
      </c>
      <c r="P24" s="25">
        <v>81</v>
      </c>
      <c r="Q24" s="25">
        <v>84</v>
      </c>
      <c r="R24" s="25">
        <v>85</v>
      </c>
      <c r="S24" s="25">
        <v>81</v>
      </c>
      <c r="T24" s="25">
        <v>79</v>
      </c>
      <c r="U24" s="25">
        <v>70</v>
      </c>
      <c r="V24" s="25">
        <v>70</v>
      </c>
      <c r="W24" s="25">
        <v>68</v>
      </c>
      <c r="X24" s="25">
        <v>76</v>
      </c>
      <c r="Y24" s="25">
        <v>80</v>
      </c>
      <c r="Z24" s="25">
        <v>75</v>
      </c>
      <c r="AA24" s="25">
        <v>75</v>
      </c>
      <c r="AB24" s="25">
        <v>95</v>
      </c>
      <c r="AC24" s="25">
        <v>97</v>
      </c>
      <c r="AD24" s="26">
        <f t="shared" si="0"/>
        <v>96</v>
      </c>
      <c r="AE24" s="26">
        <f t="shared" si="2"/>
        <v>51</v>
      </c>
      <c r="AF24" s="27">
        <f t="shared" si="3"/>
        <v>77.6470588235294</v>
      </c>
      <c r="AG24" s="50">
        <v>44.5</v>
      </c>
      <c r="AH24" s="50">
        <v>0</v>
      </c>
      <c r="AI24" s="50">
        <v>1</v>
      </c>
      <c r="AJ24" s="52">
        <f t="shared" si="1"/>
        <v>76.7779411764706</v>
      </c>
      <c r="AK24" s="50" t="str">
        <f>VLOOKUP(D24,[1]sheet1!$B$2:$C$666,2,0)</f>
        <v>2.517</v>
      </c>
      <c r="AL24" s="51"/>
    </row>
    <row r="25" spans="1:39">
      <c r="A25" s="23">
        <v>22</v>
      </c>
      <c r="B25" s="23" t="s">
        <v>787</v>
      </c>
      <c r="C25" s="24" t="s">
        <v>831</v>
      </c>
      <c r="D25" s="23" t="s">
        <v>832</v>
      </c>
      <c r="E25" s="25">
        <v>86</v>
      </c>
      <c r="F25" s="25">
        <v>73</v>
      </c>
      <c r="G25" s="25">
        <v>85</v>
      </c>
      <c r="H25" s="25">
        <v>78</v>
      </c>
      <c r="I25" s="25">
        <v>75</v>
      </c>
      <c r="J25" s="25">
        <v>73</v>
      </c>
      <c r="K25" s="25">
        <v>64</v>
      </c>
      <c r="L25" s="25">
        <v>71</v>
      </c>
      <c r="M25" s="25">
        <v>79</v>
      </c>
      <c r="N25" s="25">
        <v>75</v>
      </c>
      <c r="O25" s="25">
        <v>85</v>
      </c>
      <c r="P25" s="25">
        <v>93</v>
      </c>
      <c r="Q25" s="25">
        <v>78</v>
      </c>
      <c r="R25" s="25">
        <v>97</v>
      </c>
      <c r="S25" s="25">
        <v>74</v>
      </c>
      <c r="T25" s="25">
        <v>70</v>
      </c>
      <c r="U25" s="25">
        <v>66</v>
      </c>
      <c r="V25" s="25">
        <v>72</v>
      </c>
      <c r="W25" s="25">
        <v>87</v>
      </c>
      <c r="X25" s="25">
        <v>78</v>
      </c>
      <c r="Y25" s="25">
        <v>87</v>
      </c>
      <c r="Z25" s="25">
        <v>95</v>
      </c>
      <c r="AA25" s="25">
        <v>75</v>
      </c>
      <c r="AB25" s="25">
        <v>88</v>
      </c>
      <c r="AC25" s="25">
        <v>82</v>
      </c>
      <c r="AD25" s="26">
        <f t="shared" si="0"/>
        <v>85</v>
      </c>
      <c r="AE25" s="26">
        <f t="shared" si="2"/>
        <v>51</v>
      </c>
      <c r="AF25" s="27">
        <f t="shared" si="3"/>
        <v>78.6764705882353</v>
      </c>
      <c r="AG25" s="29">
        <v>93</v>
      </c>
      <c r="AH25" s="29">
        <v>0</v>
      </c>
      <c r="AI25" s="29">
        <v>0</v>
      </c>
      <c r="AJ25" s="49">
        <f t="shared" si="1"/>
        <v>76.7235294117647</v>
      </c>
      <c r="AK25" s="50" t="str">
        <f>VLOOKUP(D25,[1]sheet1!$B$2:$C$666,2,0)</f>
        <v>2.569</v>
      </c>
      <c r="AL25" s="51"/>
    </row>
    <row r="26" ht="15" spans="1:39">
      <c r="A26" s="32">
        <v>23</v>
      </c>
      <c r="B26" s="32" t="s">
        <v>787</v>
      </c>
      <c r="C26" s="33" t="s">
        <v>833</v>
      </c>
      <c r="D26" s="32" t="s">
        <v>834</v>
      </c>
      <c r="E26" s="34">
        <v>81</v>
      </c>
      <c r="F26" s="34">
        <v>83</v>
      </c>
      <c r="G26" s="34">
        <v>94</v>
      </c>
      <c r="H26" s="34">
        <v>71</v>
      </c>
      <c r="I26" s="34">
        <v>75</v>
      </c>
      <c r="J26" s="34">
        <v>69</v>
      </c>
      <c r="K26" s="34">
        <v>62</v>
      </c>
      <c r="L26" s="34">
        <v>69</v>
      </c>
      <c r="M26" s="34">
        <v>73</v>
      </c>
      <c r="N26" s="34">
        <v>85</v>
      </c>
      <c r="O26" s="34">
        <v>85</v>
      </c>
      <c r="P26" s="34">
        <v>90</v>
      </c>
      <c r="Q26" s="34">
        <v>68</v>
      </c>
      <c r="R26" s="34">
        <v>90</v>
      </c>
      <c r="S26" s="34">
        <v>71</v>
      </c>
      <c r="T26" s="34">
        <v>76</v>
      </c>
      <c r="U26" s="34">
        <v>69</v>
      </c>
      <c r="V26" s="34">
        <v>77</v>
      </c>
      <c r="W26" s="34">
        <v>77</v>
      </c>
      <c r="X26" s="34">
        <v>79</v>
      </c>
      <c r="Y26" s="34">
        <v>73</v>
      </c>
      <c r="Z26" s="34">
        <v>85</v>
      </c>
      <c r="AA26" s="34">
        <v>85</v>
      </c>
      <c r="AB26" s="34">
        <v>100</v>
      </c>
      <c r="AC26" s="34">
        <v>90</v>
      </c>
      <c r="AD26" s="35">
        <f t="shared" si="0"/>
        <v>95</v>
      </c>
      <c r="AE26" s="35">
        <f t="shared" si="2"/>
        <v>51</v>
      </c>
      <c r="AF26" s="36">
        <f t="shared" si="3"/>
        <v>76.9411764705882</v>
      </c>
      <c r="AG26" s="37">
        <v>65.5</v>
      </c>
      <c r="AH26" s="37">
        <v>0</v>
      </c>
      <c r="AI26" s="37">
        <v>0</v>
      </c>
      <c r="AJ26" s="38">
        <f t="shared" si="1"/>
        <v>76.1338235294117</v>
      </c>
      <c r="AK26" s="39" t="str">
        <f>VLOOKUP(D26,[1]sheet1!$B$2:$C$666,2,0)</f>
        <v>2.530</v>
      </c>
      <c r="AL26" s="40"/>
      <c r="AM26" s="41" t="s">
        <v>140</v>
      </c>
    </row>
    <row r="27" ht="15" spans="1:39">
      <c r="A27" s="42">
        <v>24</v>
      </c>
      <c r="B27" s="42" t="s">
        <v>787</v>
      </c>
      <c r="C27" s="43" t="s">
        <v>835</v>
      </c>
      <c r="D27" s="42" t="s">
        <v>836</v>
      </c>
      <c r="E27" s="44">
        <v>91</v>
      </c>
      <c r="F27" s="44">
        <v>88</v>
      </c>
      <c r="G27" s="44">
        <v>85</v>
      </c>
      <c r="H27" s="44">
        <v>77</v>
      </c>
      <c r="I27" s="44">
        <v>75</v>
      </c>
      <c r="J27" s="44">
        <v>72</v>
      </c>
      <c r="K27" s="44">
        <v>71</v>
      </c>
      <c r="L27" s="44">
        <v>67</v>
      </c>
      <c r="M27" s="44">
        <v>63</v>
      </c>
      <c r="N27" s="44">
        <v>75</v>
      </c>
      <c r="O27" s="44">
        <v>75</v>
      </c>
      <c r="P27" s="44">
        <v>91</v>
      </c>
      <c r="Q27" s="44">
        <v>73</v>
      </c>
      <c r="R27" s="44">
        <v>93</v>
      </c>
      <c r="S27" s="44">
        <v>72</v>
      </c>
      <c r="T27" s="44">
        <v>72</v>
      </c>
      <c r="U27" s="44">
        <v>72</v>
      </c>
      <c r="V27" s="44">
        <v>87</v>
      </c>
      <c r="W27" s="44">
        <v>90</v>
      </c>
      <c r="X27" s="44">
        <v>79</v>
      </c>
      <c r="Y27" s="44">
        <v>83</v>
      </c>
      <c r="Z27" s="44">
        <v>95</v>
      </c>
      <c r="AA27" s="44">
        <v>75</v>
      </c>
      <c r="AB27" s="44">
        <v>82</v>
      </c>
      <c r="AC27" s="44">
        <v>88</v>
      </c>
      <c r="AD27" s="45">
        <f t="shared" si="0"/>
        <v>85</v>
      </c>
      <c r="AE27" s="45">
        <f t="shared" si="2"/>
        <v>51</v>
      </c>
      <c r="AF27" s="46">
        <f t="shared" si="3"/>
        <v>79.3725490196078</v>
      </c>
      <c r="AG27" s="47">
        <v>65.5</v>
      </c>
      <c r="AH27" s="47">
        <v>0</v>
      </c>
      <c r="AI27" s="47">
        <v>0</v>
      </c>
      <c r="AJ27" s="48">
        <f t="shared" si="1"/>
        <v>75.8357843137255</v>
      </c>
      <c r="AK27" s="31" t="str">
        <f>VLOOKUP(D27,[1]sheet1!$B$2:$C$666,2,0)</f>
        <v>2.477</v>
      </c>
      <c r="AL27" s="17"/>
    </row>
    <row r="28" spans="1:39">
      <c r="A28" s="23">
        <v>25</v>
      </c>
      <c r="B28" s="23" t="s">
        <v>787</v>
      </c>
      <c r="C28" s="24" t="s">
        <v>837</v>
      </c>
      <c r="D28" s="23" t="s">
        <v>838</v>
      </c>
      <c r="E28" s="25">
        <v>86</v>
      </c>
      <c r="F28" s="25">
        <v>88</v>
      </c>
      <c r="G28" s="25">
        <v>88</v>
      </c>
      <c r="H28" s="25">
        <v>59</v>
      </c>
      <c r="I28" s="25">
        <v>85</v>
      </c>
      <c r="J28" s="25">
        <v>79</v>
      </c>
      <c r="K28" s="25">
        <v>67</v>
      </c>
      <c r="L28" s="25">
        <v>74</v>
      </c>
      <c r="M28" s="25">
        <v>71</v>
      </c>
      <c r="N28" s="25">
        <v>85</v>
      </c>
      <c r="O28" s="25">
        <v>85</v>
      </c>
      <c r="P28" s="25">
        <v>86</v>
      </c>
      <c r="Q28" s="25">
        <v>75</v>
      </c>
      <c r="R28" s="25">
        <v>93</v>
      </c>
      <c r="S28" s="25">
        <v>63</v>
      </c>
      <c r="T28" s="25">
        <v>81</v>
      </c>
      <c r="U28" s="25">
        <v>69</v>
      </c>
      <c r="V28" s="25">
        <v>71</v>
      </c>
      <c r="W28" s="25">
        <v>77</v>
      </c>
      <c r="X28" s="25">
        <v>74</v>
      </c>
      <c r="Y28" s="25">
        <v>75</v>
      </c>
      <c r="Z28" s="25">
        <v>85</v>
      </c>
      <c r="AA28" s="25">
        <v>85</v>
      </c>
      <c r="AB28" s="25">
        <v>88</v>
      </c>
      <c r="AC28" s="25">
        <v>88</v>
      </c>
      <c r="AD28" s="26">
        <f t="shared" si="0"/>
        <v>88</v>
      </c>
      <c r="AE28" s="26">
        <f t="shared" si="2"/>
        <v>51</v>
      </c>
      <c r="AF28" s="27">
        <f t="shared" si="3"/>
        <v>77.3921568627451</v>
      </c>
      <c r="AG28" s="29">
        <v>79.5</v>
      </c>
      <c r="AH28" s="29">
        <v>0</v>
      </c>
      <c r="AI28" s="29">
        <v>0</v>
      </c>
      <c r="AJ28" s="49">
        <f t="shared" si="1"/>
        <v>75.7495098039216</v>
      </c>
      <c r="AK28" s="50" t="str">
        <f>VLOOKUP(D28,[1]sheet1!$B$2:$C$666,2,0)</f>
        <v>2.713</v>
      </c>
      <c r="AL28" s="51"/>
    </row>
    <row r="29" spans="1:39">
      <c r="A29" s="23">
        <v>26</v>
      </c>
      <c r="B29" s="23" t="s">
        <v>787</v>
      </c>
      <c r="C29" s="24" t="s">
        <v>839</v>
      </c>
      <c r="D29" s="23" t="s">
        <v>840</v>
      </c>
      <c r="E29" s="25">
        <v>90</v>
      </c>
      <c r="F29" s="25">
        <v>84</v>
      </c>
      <c r="G29" s="25">
        <v>91</v>
      </c>
      <c r="H29" s="25">
        <v>81</v>
      </c>
      <c r="I29" s="25">
        <v>65</v>
      </c>
      <c r="J29" s="25">
        <v>80</v>
      </c>
      <c r="K29" s="25">
        <v>86</v>
      </c>
      <c r="L29" s="25">
        <v>70</v>
      </c>
      <c r="M29" s="25">
        <v>76</v>
      </c>
      <c r="N29" s="25">
        <v>50</v>
      </c>
      <c r="O29" s="25">
        <v>85</v>
      </c>
      <c r="P29" s="25">
        <v>86</v>
      </c>
      <c r="Q29" s="25">
        <v>75</v>
      </c>
      <c r="R29" s="25">
        <v>81</v>
      </c>
      <c r="S29" s="25">
        <v>73</v>
      </c>
      <c r="T29" s="25">
        <v>68</v>
      </c>
      <c r="U29" s="25">
        <v>68</v>
      </c>
      <c r="V29" s="25">
        <v>80</v>
      </c>
      <c r="W29" s="25">
        <v>76</v>
      </c>
      <c r="X29" s="25">
        <v>78</v>
      </c>
      <c r="Y29" s="25">
        <v>85</v>
      </c>
      <c r="Z29" s="25">
        <v>85</v>
      </c>
      <c r="AA29" s="25">
        <v>65</v>
      </c>
      <c r="AB29" s="25">
        <v>85</v>
      </c>
      <c r="AC29" s="25">
        <v>84</v>
      </c>
      <c r="AD29" s="26">
        <f t="shared" si="0"/>
        <v>84.5</v>
      </c>
      <c r="AE29" s="26">
        <f t="shared" si="2"/>
        <v>51</v>
      </c>
      <c r="AF29" s="27">
        <f t="shared" si="3"/>
        <v>77.2745098039216</v>
      </c>
      <c r="AG29" s="29">
        <v>80</v>
      </c>
      <c r="AH29" s="29">
        <v>5</v>
      </c>
      <c r="AI29" s="29">
        <v>0</v>
      </c>
      <c r="AJ29" s="49">
        <f t="shared" si="1"/>
        <v>75.2421568627451</v>
      </c>
      <c r="AK29" s="50" t="str">
        <f>VLOOKUP(D29,[1]sheet1!$B$2:$C$666,2,0)</f>
        <v>2.721</v>
      </c>
      <c r="AL29" s="51"/>
    </row>
    <row r="30" spans="1:39">
      <c r="A30" s="23">
        <v>27</v>
      </c>
      <c r="B30" s="23" t="s">
        <v>787</v>
      </c>
      <c r="C30" s="24" t="s">
        <v>841</v>
      </c>
      <c r="D30" s="23" t="s">
        <v>842</v>
      </c>
      <c r="E30" s="25">
        <v>87</v>
      </c>
      <c r="F30" s="25">
        <v>65</v>
      </c>
      <c r="G30" s="25">
        <v>82</v>
      </c>
      <c r="H30" s="25">
        <v>78</v>
      </c>
      <c r="I30" s="25">
        <v>75</v>
      </c>
      <c r="J30" s="25">
        <v>65</v>
      </c>
      <c r="K30" s="25">
        <v>68</v>
      </c>
      <c r="L30" s="25">
        <v>70</v>
      </c>
      <c r="M30" s="25">
        <v>75</v>
      </c>
      <c r="N30" s="25">
        <v>85</v>
      </c>
      <c r="O30" s="25">
        <v>85</v>
      </c>
      <c r="P30" s="25">
        <v>91</v>
      </c>
      <c r="Q30" s="25">
        <v>83</v>
      </c>
      <c r="R30" s="25">
        <v>90</v>
      </c>
      <c r="S30" s="25">
        <v>62</v>
      </c>
      <c r="T30" s="25">
        <v>80</v>
      </c>
      <c r="U30" s="25">
        <v>69</v>
      </c>
      <c r="V30" s="25">
        <v>69</v>
      </c>
      <c r="W30" s="25">
        <v>75</v>
      </c>
      <c r="X30" s="25">
        <v>72</v>
      </c>
      <c r="Y30" s="25">
        <v>75</v>
      </c>
      <c r="Z30" s="25">
        <v>65</v>
      </c>
      <c r="AA30" s="25">
        <v>85</v>
      </c>
      <c r="AB30" s="25">
        <v>86</v>
      </c>
      <c r="AC30" s="25">
        <v>88</v>
      </c>
      <c r="AD30" s="26">
        <f t="shared" si="0"/>
        <v>87</v>
      </c>
      <c r="AE30" s="26">
        <f t="shared" si="2"/>
        <v>51</v>
      </c>
      <c r="AF30" s="27">
        <f t="shared" si="3"/>
        <v>75.8823529411765</v>
      </c>
      <c r="AG30" s="29">
        <v>78.5</v>
      </c>
      <c r="AH30" s="29">
        <v>0</v>
      </c>
      <c r="AI30" s="29">
        <v>0</v>
      </c>
      <c r="AJ30" s="49">
        <f t="shared" si="1"/>
        <v>74.4426470588236</v>
      </c>
      <c r="AK30" s="50" t="str">
        <f>VLOOKUP(D30,[1]sheet1!$B$2:$C$666,2,0)</f>
        <v>2.669</v>
      </c>
      <c r="AL30" s="51"/>
    </row>
    <row r="31" spans="1:39">
      <c r="A31" s="23">
        <v>28</v>
      </c>
      <c r="B31" s="23" t="s">
        <v>787</v>
      </c>
      <c r="C31" s="24" t="s">
        <v>843</v>
      </c>
      <c r="D31" s="23" t="s">
        <v>844</v>
      </c>
      <c r="E31" s="25">
        <v>66</v>
      </c>
      <c r="F31" s="25">
        <v>81</v>
      </c>
      <c r="G31" s="25">
        <v>87</v>
      </c>
      <c r="H31" s="25">
        <v>70</v>
      </c>
      <c r="I31" s="25">
        <v>75</v>
      </c>
      <c r="J31" s="25">
        <v>89</v>
      </c>
      <c r="K31" s="25">
        <v>61</v>
      </c>
      <c r="L31" s="25">
        <v>76</v>
      </c>
      <c r="M31" s="25">
        <v>67</v>
      </c>
      <c r="N31" s="25">
        <v>65</v>
      </c>
      <c r="O31" s="25">
        <v>75</v>
      </c>
      <c r="P31" s="25">
        <v>94</v>
      </c>
      <c r="Q31" s="25">
        <v>70</v>
      </c>
      <c r="R31" s="25">
        <v>93</v>
      </c>
      <c r="S31" s="25">
        <v>84</v>
      </c>
      <c r="T31" s="25">
        <v>74</v>
      </c>
      <c r="U31" s="25">
        <v>72</v>
      </c>
      <c r="V31" s="25">
        <v>82</v>
      </c>
      <c r="W31" s="25">
        <v>83</v>
      </c>
      <c r="X31" s="25">
        <v>73</v>
      </c>
      <c r="Y31" s="25">
        <v>78</v>
      </c>
      <c r="Z31" s="25">
        <v>65</v>
      </c>
      <c r="AA31" s="25">
        <v>65</v>
      </c>
      <c r="AB31" s="25">
        <v>87</v>
      </c>
      <c r="AC31" s="25">
        <v>85</v>
      </c>
      <c r="AD31" s="26">
        <f t="shared" si="0"/>
        <v>86</v>
      </c>
      <c r="AE31" s="26">
        <f t="shared" si="2"/>
        <v>51</v>
      </c>
      <c r="AF31" s="27">
        <f t="shared" si="3"/>
        <v>75.4607843137255</v>
      </c>
      <c r="AG31" s="29">
        <v>82</v>
      </c>
      <c r="AH31" s="29">
        <v>0</v>
      </c>
      <c r="AI31" s="29">
        <v>0</v>
      </c>
      <c r="AJ31" s="49">
        <f t="shared" si="1"/>
        <v>74.1225490196078</v>
      </c>
      <c r="AK31" s="50" t="str">
        <f>VLOOKUP(D31,[1]sheet1!$B$2:$C$666,2,0)</f>
        <v>2.385</v>
      </c>
      <c r="AL31" s="51"/>
    </row>
    <row r="32" spans="1:39">
      <c r="A32" s="23">
        <v>29</v>
      </c>
      <c r="B32" s="23" t="s">
        <v>787</v>
      </c>
      <c r="C32" s="24" t="s">
        <v>845</v>
      </c>
      <c r="D32" s="23" t="s">
        <v>846</v>
      </c>
      <c r="E32" s="25">
        <v>71</v>
      </c>
      <c r="F32" s="25">
        <v>66</v>
      </c>
      <c r="G32" s="25">
        <v>78</v>
      </c>
      <c r="H32" s="25">
        <v>59</v>
      </c>
      <c r="I32" s="25">
        <v>75</v>
      </c>
      <c r="J32" s="25">
        <v>67</v>
      </c>
      <c r="K32" s="25">
        <v>62</v>
      </c>
      <c r="L32" s="25">
        <v>66</v>
      </c>
      <c r="M32" s="25">
        <v>65</v>
      </c>
      <c r="N32" s="25">
        <v>75</v>
      </c>
      <c r="O32" s="25">
        <v>85</v>
      </c>
      <c r="P32" s="25">
        <v>82</v>
      </c>
      <c r="Q32" s="25">
        <v>66</v>
      </c>
      <c r="R32" s="25">
        <v>82</v>
      </c>
      <c r="S32" s="25">
        <v>82</v>
      </c>
      <c r="T32" s="25">
        <v>74</v>
      </c>
      <c r="U32" s="25">
        <v>79</v>
      </c>
      <c r="V32" s="25">
        <v>93</v>
      </c>
      <c r="W32" s="25">
        <v>72</v>
      </c>
      <c r="X32" s="25">
        <v>85</v>
      </c>
      <c r="Y32" s="25">
        <v>69</v>
      </c>
      <c r="Z32" s="25">
        <v>85</v>
      </c>
      <c r="AA32" s="25">
        <v>85</v>
      </c>
      <c r="AB32" s="25">
        <v>83</v>
      </c>
      <c r="AC32" s="25">
        <v>86</v>
      </c>
      <c r="AD32" s="26">
        <f t="shared" si="0"/>
        <v>84.5</v>
      </c>
      <c r="AE32" s="26">
        <f t="shared" si="2"/>
        <v>51</v>
      </c>
      <c r="AF32" s="27">
        <f t="shared" si="3"/>
        <v>74.7941176470588</v>
      </c>
      <c r="AG32" s="29">
        <v>73.5</v>
      </c>
      <c r="AH32" s="29">
        <v>0</v>
      </c>
      <c r="AI32" s="29">
        <v>0</v>
      </c>
      <c r="AJ32" s="49">
        <f t="shared" si="1"/>
        <v>72.9308823529412</v>
      </c>
      <c r="AK32" s="50" t="str">
        <f>VLOOKUP(D32,[1]sheet1!$B$2:$C$666,2,0)</f>
        <v>2.362</v>
      </c>
      <c r="AL32" s="51"/>
    </row>
    <row r="33" spans="1:38">
      <c r="A33" s="23">
        <v>30</v>
      </c>
      <c r="B33" s="23" t="s">
        <v>787</v>
      </c>
      <c r="C33" s="24" t="s">
        <v>847</v>
      </c>
      <c r="D33" s="23" t="s">
        <v>848</v>
      </c>
      <c r="E33" s="25">
        <v>76</v>
      </c>
      <c r="F33" s="25">
        <v>74</v>
      </c>
      <c r="G33" s="25">
        <v>82</v>
      </c>
      <c r="H33" s="25">
        <v>59</v>
      </c>
      <c r="I33" s="25">
        <v>75</v>
      </c>
      <c r="J33" s="25">
        <v>53</v>
      </c>
      <c r="K33" s="25">
        <v>74</v>
      </c>
      <c r="L33" s="25">
        <v>65</v>
      </c>
      <c r="M33" s="25">
        <v>50</v>
      </c>
      <c r="N33" s="25">
        <v>75</v>
      </c>
      <c r="O33" s="25">
        <v>85</v>
      </c>
      <c r="P33" s="25">
        <v>91</v>
      </c>
      <c r="Q33" s="25">
        <v>86</v>
      </c>
      <c r="R33" s="25">
        <v>95</v>
      </c>
      <c r="S33" s="25">
        <v>78</v>
      </c>
      <c r="T33" s="25">
        <v>75</v>
      </c>
      <c r="U33" s="25">
        <v>70</v>
      </c>
      <c r="V33" s="25">
        <v>70</v>
      </c>
      <c r="W33" s="25">
        <v>82</v>
      </c>
      <c r="X33" s="25">
        <v>74</v>
      </c>
      <c r="Y33" s="25">
        <v>69</v>
      </c>
      <c r="Z33" s="25">
        <v>95</v>
      </c>
      <c r="AA33" s="25">
        <v>85</v>
      </c>
      <c r="AB33" s="25">
        <v>80</v>
      </c>
      <c r="AC33" s="25">
        <v>88</v>
      </c>
      <c r="AD33" s="26">
        <f t="shared" si="0"/>
        <v>84</v>
      </c>
      <c r="AE33" s="26">
        <f t="shared" si="2"/>
        <v>51</v>
      </c>
      <c r="AF33" s="27">
        <f t="shared" si="3"/>
        <v>74.7843137254902</v>
      </c>
      <c r="AG33" s="29">
        <v>66</v>
      </c>
      <c r="AH33" s="29">
        <v>0</v>
      </c>
      <c r="AI33" s="29">
        <v>0</v>
      </c>
      <c r="AJ33" s="49">
        <f t="shared" si="1"/>
        <v>72.4490196078431</v>
      </c>
      <c r="AK33" s="50" t="str">
        <f>VLOOKUP(D33,[1]sheet1!$B$2:$C$666,2,0)</f>
        <v>2.495</v>
      </c>
      <c r="AL33" s="51"/>
    </row>
    <row r="34" spans="1:38">
      <c r="A34" s="23">
        <v>31</v>
      </c>
      <c r="B34" s="23" t="s">
        <v>787</v>
      </c>
      <c r="C34" s="24" t="s">
        <v>849</v>
      </c>
      <c r="D34" s="23" t="s">
        <v>850</v>
      </c>
      <c r="E34" s="25">
        <v>76</v>
      </c>
      <c r="F34" s="25">
        <v>79</v>
      </c>
      <c r="G34" s="25">
        <v>83</v>
      </c>
      <c r="H34" s="25">
        <v>59</v>
      </c>
      <c r="I34" s="25">
        <v>85</v>
      </c>
      <c r="J34" s="25">
        <v>54</v>
      </c>
      <c r="K34" s="25">
        <v>75</v>
      </c>
      <c r="L34" s="25">
        <v>74</v>
      </c>
      <c r="M34" s="25">
        <v>55</v>
      </c>
      <c r="N34" s="25">
        <v>50</v>
      </c>
      <c r="O34" s="25">
        <v>65</v>
      </c>
      <c r="P34" s="25">
        <v>82</v>
      </c>
      <c r="Q34" s="25">
        <v>69</v>
      </c>
      <c r="R34" s="25">
        <v>93</v>
      </c>
      <c r="S34" s="25">
        <v>81</v>
      </c>
      <c r="T34" s="25">
        <v>70</v>
      </c>
      <c r="U34" s="25">
        <v>67</v>
      </c>
      <c r="V34" s="25">
        <v>77</v>
      </c>
      <c r="W34" s="25">
        <v>78</v>
      </c>
      <c r="X34" s="25">
        <v>75</v>
      </c>
      <c r="Y34" s="25">
        <v>68</v>
      </c>
      <c r="Z34" s="25">
        <v>75</v>
      </c>
      <c r="AA34" s="25">
        <v>75</v>
      </c>
      <c r="AB34" s="25">
        <v>87</v>
      </c>
      <c r="AC34" s="25">
        <v>85</v>
      </c>
      <c r="AD34" s="26">
        <f t="shared" si="0"/>
        <v>86</v>
      </c>
      <c r="AE34" s="26">
        <f t="shared" si="2"/>
        <v>51</v>
      </c>
      <c r="AF34" s="27">
        <f t="shared" si="3"/>
        <v>71.8921568627451</v>
      </c>
      <c r="AG34" s="29">
        <v>89</v>
      </c>
      <c r="AH34" s="29">
        <v>0</v>
      </c>
      <c r="AI34" s="29">
        <v>0</v>
      </c>
      <c r="AJ34" s="49">
        <f t="shared" si="1"/>
        <v>71.9745098039216</v>
      </c>
      <c r="AK34" s="50" t="str">
        <f>VLOOKUP(D34,[1]sheet1!$B$2:$C$666,2,0)</f>
        <v>2.326</v>
      </c>
      <c r="AL34" s="51"/>
    </row>
    <row r="35" spans="1:38">
      <c r="A35" s="23">
        <v>32</v>
      </c>
      <c r="B35" s="23" t="s">
        <v>787</v>
      </c>
      <c r="C35" s="24" t="s">
        <v>851</v>
      </c>
      <c r="D35" s="23" t="s">
        <v>852</v>
      </c>
      <c r="E35" s="25">
        <v>71</v>
      </c>
      <c r="F35" s="25">
        <v>79</v>
      </c>
      <c r="G35" s="25">
        <v>82</v>
      </c>
      <c r="H35" s="25">
        <v>76</v>
      </c>
      <c r="I35" s="25">
        <v>75</v>
      </c>
      <c r="J35" s="25">
        <v>69</v>
      </c>
      <c r="K35" s="25">
        <v>66</v>
      </c>
      <c r="L35" s="25">
        <v>74</v>
      </c>
      <c r="M35" s="25">
        <v>67</v>
      </c>
      <c r="N35" s="25">
        <v>75</v>
      </c>
      <c r="O35" s="25">
        <v>85</v>
      </c>
      <c r="P35" s="25">
        <v>93</v>
      </c>
      <c r="Q35" s="25">
        <v>66</v>
      </c>
      <c r="R35" s="25">
        <v>90</v>
      </c>
      <c r="S35" s="25">
        <v>64</v>
      </c>
      <c r="T35" s="25">
        <v>70</v>
      </c>
      <c r="U35" s="25">
        <v>37</v>
      </c>
      <c r="V35" s="25">
        <v>77</v>
      </c>
      <c r="W35" s="25">
        <v>74</v>
      </c>
      <c r="X35" s="25">
        <v>72</v>
      </c>
      <c r="Y35" s="25">
        <v>62</v>
      </c>
      <c r="Z35" s="25">
        <v>85</v>
      </c>
      <c r="AA35" s="25">
        <v>85</v>
      </c>
      <c r="AB35" s="25">
        <v>86</v>
      </c>
      <c r="AC35" s="25">
        <v>88</v>
      </c>
      <c r="AD35" s="26">
        <f t="shared" si="0"/>
        <v>87</v>
      </c>
      <c r="AE35" s="26">
        <f t="shared" si="2"/>
        <v>51</v>
      </c>
      <c r="AF35" s="27">
        <f t="shared" si="3"/>
        <v>72.2450980392157</v>
      </c>
      <c r="AG35" s="29">
        <v>79</v>
      </c>
      <c r="AH35" s="29">
        <v>0</v>
      </c>
      <c r="AI35" s="29">
        <v>0</v>
      </c>
      <c r="AJ35" s="49">
        <f t="shared" si="1"/>
        <v>71.921568627451</v>
      </c>
      <c r="AK35" s="50" t="str">
        <f>VLOOKUP(D35,[1]sheet1!$B$2:$C$666,2,0)</f>
        <v>2.423</v>
      </c>
      <c r="AL35" s="51"/>
    </row>
    <row r="36" spans="1:38">
      <c r="A36" s="23">
        <v>33</v>
      </c>
      <c r="B36" s="23" t="s">
        <v>787</v>
      </c>
      <c r="C36" s="24" t="s">
        <v>853</v>
      </c>
      <c r="D36" s="23" t="s">
        <v>854</v>
      </c>
      <c r="E36" s="25">
        <v>66</v>
      </c>
      <c r="F36" s="25">
        <v>86</v>
      </c>
      <c r="G36" s="25">
        <v>87</v>
      </c>
      <c r="H36" s="25">
        <v>59</v>
      </c>
      <c r="I36" s="25">
        <v>75</v>
      </c>
      <c r="J36" s="25">
        <v>45</v>
      </c>
      <c r="K36" s="25">
        <v>67</v>
      </c>
      <c r="L36" s="25">
        <v>69</v>
      </c>
      <c r="M36" s="25">
        <v>65</v>
      </c>
      <c r="N36" s="25">
        <v>75</v>
      </c>
      <c r="O36" s="25">
        <v>75</v>
      </c>
      <c r="P36" s="25">
        <v>87</v>
      </c>
      <c r="Q36" s="25">
        <v>71</v>
      </c>
      <c r="R36" s="25">
        <v>92</v>
      </c>
      <c r="S36" s="25">
        <v>72</v>
      </c>
      <c r="T36" s="25">
        <v>75</v>
      </c>
      <c r="U36" s="25">
        <v>65</v>
      </c>
      <c r="V36" s="25">
        <v>85</v>
      </c>
      <c r="W36" s="25">
        <v>80</v>
      </c>
      <c r="X36" s="25">
        <v>69</v>
      </c>
      <c r="Y36" s="25">
        <v>73</v>
      </c>
      <c r="Z36" s="25">
        <v>85</v>
      </c>
      <c r="AA36" s="25">
        <v>65</v>
      </c>
      <c r="AB36" s="25">
        <v>86</v>
      </c>
      <c r="AC36" s="25">
        <v>85</v>
      </c>
      <c r="AD36" s="26">
        <f t="shared" si="0"/>
        <v>85.5</v>
      </c>
      <c r="AE36" s="26">
        <f t="shared" si="2"/>
        <v>51</v>
      </c>
      <c r="AF36" s="27">
        <f t="shared" si="3"/>
        <v>72.7352941176471</v>
      </c>
      <c r="AG36" s="29">
        <v>63.5</v>
      </c>
      <c r="AH36" s="29">
        <v>0</v>
      </c>
      <c r="AI36" s="29">
        <v>0</v>
      </c>
      <c r="AJ36" s="49">
        <f t="shared" si="1"/>
        <v>71.189705882353</v>
      </c>
      <c r="AK36" s="50" t="str">
        <f>VLOOKUP(D36,[1]sheet1!$B$2:$C$666,2,0)</f>
        <v>2.316</v>
      </c>
      <c r="AL36" s="51"/>
    </row>
    <row r="37" spans="1:38">
      <c r="A37" s="23">
        <v>34</v>
      </c>
      <c r="B37" s="23" t="s">
        <v>787</v>
      </c>
      <c r="C37" s="24" t="s">
        <v>855</v>
      </c>
      <c r="D37" s="23" t="s">
        <v>856</v>
      </c>
      <c r="E37" s="25">
        <v>0</v>
      </c>
      <c r="F37" s="25">
        <v>93</v>
      </c>
      <c r="G37" s="25">
        <v>89</v>
      </c>
      <c r="H37" s="25">
        <v>86</v>
      </c>
      <c r="I37" s="25">
        <v>75</v>
      </c>
      <c r="J37" s="25">
        <v>78</v>
      </c>
      <c r="K37" s="25">
        <v>78</v>
      </c>
      <c r="L37" s="25">
        <v>73</v>
      </c>
      <c r="M37" s="25">
        <v>75</v>
      </c>
      <c r="N37" s="25">
        <v>75</v>
      </c>
      <c r="O37" s="25">
        <v>75</v>
      </c>
      <c r="P37" s="25">
        <v>92</v>
      </c>
      <c r="Q37" s="25">
        <v>72</v>
      </c>
      <c r="R37" s="25">
        <v>91</v>
      </c>
      <c r="S37" s="25">
        <v>80</v>
      </c>
      <c r="T37" s="25">
        <v>72</v>
      </c>
      <c r="U37" s="25">
        <v>74</v>
      </c>
      <c r="V37" s="25">
        <v>75</v>
      </c>
      <c r="W37" s="25">
        <v>81</v>
      </c>
      <c r="X37" s="25">
        <v>77</v>
      </c>
      <c r="Y37" s="25">
        <v>69</v>
      </c>
      <c r="Z37" s="25">
        <v>85</v>
      </c>
      <c r="AA37" s="25">
        <v>85</v>
      </c>
      <c r="AB37" s="25">
        <v>66</v>
      </c>
      <c r="AC37" s="25">
        <v>85</v>
      </c>
      <c r="AD37" s="26">
        <f t="shared" si="0"/>
        <v>75.5</v>
      </c>
      <c r="AE37" s="26">
        <f t="shared" si="2"/>
        <v>51</v>
      </c>
      <c r="AF37" s="27">
        <f t="shared" si="3"/>
        <v>74.3627450980392</v>
      </c>
      <c r="AG37" s="29">
        <v>73.5</v>
      </c>
      <c r="AH37" s="29">
        <v>3</v>
      </c>
      <c r="AI37" s="29">
        <v>0</v>
      </c>
      <c r="AJ37" s="49">
        <f t="shared" si="1"/>
        <v>70.9789215686274</v>
      </c>
      <c r="AK37" s="50" t="str">
        <f>VLOOKUP(D37,[1]sheet1!$B$2:$C$666,2,0)</f>
        <v>2.704</v>
      </c>
      <c r="AL37" s="51"/>
    </row>
    <row r="38" spans="1:38">
      <c r="A38" s="23">
        <v>35</v>
      </c>
      <c r="B38" s="23" t="s">
        <v>787</v>
      </c>
      <c r="C38" s="24" t="s">
        <v>857</v>
      </c>
      <c r="D38" s="23" t="s">
        <v>858</v>
      </c>
      <c r="E38" s="25">
        <v>66</v>
      </c>
      <c r="F38" s="25">
        <v>72</v>
      </c>
      <c r="G38" s="25">
        <v>86</v>
      </c>
      <c r="H38" s="25">
        <v>76</v>
      </c>
      <c r="I38" s="25">
        <v>85</v>
      </c>
      <c r="J38" s="25">
        <v>64</v>
      </c>
      <c r="K38" s="25">
        <v>54</v>
      </c>
      <c r="L38" s="25">
        <v>72</v>
      </c>
      <c r="M38" s="25">
        <v>69</v>
      </c>
      <c r="N38" s="25">
        <v>50</v>
      </c>
      <c r="O38" s="25">
        <v>85</v>
      </c>
      <c r="P38" s="25">
        <v>87</v>
      </c>
      <c r="Q38" s="25">
        <v>67</v>
      </c>
      <c r="R38" s="25">
        <v>91</v>
      </c>
      <c r="S38" s="25">
        <v>82</v>
      </c>
      <c r="T38" s="25">
        <v>70</v>
      </c>
      <c r="U38" s="25">
        <v>70</v>
      </c>
      <c r="V38" s="25">
        <v>41</v>
      </c>
      <c r="W38" s="25">
        <v>76</v>
      </c>
      <c r="X38" s="25">
        <v>74</v>
      </c>
      <c r="Y38" s="25">
        <v>73</v>
      </c>
      <c r="Z38" s="25">
        <v>75</v>
      </c>
      <c r="AA38" s="25">
        <v>75</v>
      </c>
      <c r="AB38" s="25">
        <v>86</v>
      </c>
      <c r="AC38" s="25">
        <v>88</v>
      </c>
      <c r="AD38" s="26">
        <f t="shared" si="0"/>
        <v>87</v>
      </c>
      <c r="AE38" s="26">
        <f t="shared" si="2"/>
        <v>51</v>
      </c>
      <c r="AF38" s="27">
        <f t="shared" si="3"/>
        <v>71.2352941176471</v>
      </c>
      <c r="AG38" s="29">
        <v>66</v>
      </c>
      <c r="AH38" s="29">
        <v>0</v>
      </c>
      <c r="AI38" s="29">
        <v>0</v>
      </c>
      <c r="AJ38" s="49">
        <f t="shared" si="1"/>
        <v>70.564705882353</v>
      </c>
      <c r="AK38" s="50" t="str">
        <f>VLOOKUP(D38,[1]sheet1!$B$2:$C$666,2,0)</f>
        <v>2.042</v>
      </c>
      <c r="AL38" s="51"/>
    </row>
    <row r="39" spans="1:38">
      <c r="A39" s="23">
        <v>36</v>
      </c>
      <c r="B39" s="23" t="s">
        <v>787</v>
      </c>
      <c r="C39" s="24" t="s">
        <v>859</v>
      </c>
      <c r="D39" s="23" t="s">
        <v>860</v>
      </c>
      <c r="E39" s="25">
        <v>71</v>
      </c>
      <c r="F39" s="25">
        <v>66</v>
      </c>
      <c r="G39" s="25">
        <v>95</v>
      </c>
      <c r="H39" s="25">
        <v>68</v>
      </c>
      <c r="I39" s="25">
        <v>85</v>
      </c>
      <c r="J39" s="25">
        <v>72</v>
      </c>
      <c r="K39" s="25">
        <v>60</v>
      </c>
      <c r="L39" s="25">
        <v>71</v>
      </c>
      <c r="M39" s="25">
        <v>71</v>
      </c>
      <c r="N39" s="25">
        <v>85</v>
      </c>
      <c r="O39" s="25">
        <v>65</v>
      </c>
      <c r="P39" s="25">
        <v>93</v>
      </c>
      <c r="Q39" s="25">
        <v>74</v>
      </c>
      <c r="R39" s="25">
        <v>90</v>
      </c>
      <c r="S39" s="25">
        <v>60</v>
      </c>
      <c r="T39" s="25">
        <v>72</v>
      </c>
      <c r="U39" s="25">
        <v>39</v>
      </c>
      <c r="V39" s="25">
        <v>74</v>
      </c>
      <c r="W39" s="25">
        <v>71</v>
      </c>
      <c r="X39" s="25">
        <v>43</v>
      </c>
      <c r="Y39" s="25">
        <v>68</v>
      </c>
      <c r="Z39" s="25">
        <v>85</v>
      </c>
      <c r="AA39" s="25">
        <v>75</v>
      </c>
      <c r="AB39" s="25">
        <v>87</v>
      </c>
      <c r="AC39" s="25">
        <v>88</v>
      </c>
      <c r="AD39" s="26">
        <f t="shared" si="0"/>
        <v>87.5</v>
      </c>
      <c r="AE39" s="26">
        <f t="shared" si="2"/>
        <v>51</v>
      </c>
      <c r="AF39" s="27">
        <f t="shared" si="3"/>
        <v>70.3137254901961</v>
      </c>
      <c r="AG39" s="29">
        <v>75.5</v>
      </c>
      <c r="AH39" s="29">
        <v>0</v>
      </c>
      <c r="AI39" s="29">
        <v>0</v>
      </c>
      <c r="AJ39" s="49">
        <f t="shared" si="1"/>
        <v>70.4946078431373</v>
      </c>
      <c r="AK39" s="50" t="str">
        <f>VLOOKUP(D39,[1]sheet1!$B$2:$C$666,2,0)</f>
        <v>2.512</v>
      </c>
      <c r="AL39" s="51"/>
    </row>
    <row r="40" spans="1:38">
      <c r="A40" s="23">
        <v>37</v>
      </c>
      <c r="B40" s="23" t="s">
        <v>787</v>
      </c>
      <c r="C40" s="24" t="s">
        <v>861</v>
      </c>
      <c r="D40" s="23" t="s">
        <v>862</v>
      </c>
      <c r="E40" s="25">
        <v>81</v>
      </c>
      <c r="F40" s="25">
        <v>83</v>
      </c>
      <c r="G40" s="25">
        <v>82</v>
      </c>
      <c r="H40" s="25">
        <v>68</v>
      </c>
      <c r="I40" s="25">
        <v>75</v>
      </c>
      <c r="J40" s="25">
        <v>56</v>
      </c>
      <c r="K40" s="25">
        <v>60</v>
      </c>
      <c r="L40" s="25">
        <v>79</v>
      </c>
      <c r="M40" s="25">
        <v>69</v>
      </c>
      <c r="N40" s="25">
        <v>75</v>
      </c>
      <c r="O40" s="25">
        <v>75</v>
      </c>
      <c r="P40" s="25">
        <v>86</v>
      </c>
      <c r="Q40" s="25">
        <v>66</v>
      </c>
      <c r="R40" s="25">
        <v>84</v>
      </c>
      <c r="S40" s="25">
        <v>73</v>
      </c>
      <c r="T40" s="25">
        <v>71</v>
      </c>
      <c r="U40" s="25">
        <v>60</v>
      </c>
      <c r="V40" s="25">
        <v>65</v>
      </c>
      <c r="W40" s="25">
        <v>69</v>
      </c>
      <c r="X40" s="25">
        <v>39</v>
      </c>
      <c r="Y40" s="25">
        <v>66</v>
      </c>
      <c r="Z40" s="25">
        <v>85</v>
      </c>
      <c r="AA40" s="25">
        <v>85</v>
      </c>
      <c r="AB40" s="25">
        <v>85</v>
      </c>
      <c r="AC40" s="25">
        <v>86</v>
      </c>
      <c r="AD40" s="26">
        <f t="shared" si="0"/>
        <v>85.5</v>
      </c>
      <c r="AE40" s="26">
        <f t="shared" si="2"/>
        <v>51</v>
      </c>
      <c r="AF40" s="27">
        <f t="shared" si="3"/>
        <v>71.1078431372549</v>
      </c>
      <c r="AG40" s="29">
        <v>70</v>
      </c>
      <c r="AH40" s="29">
        <v>0</v>
      </c>
      <c r="AI40" s="29">
        <v>0</v>
      </c>
      <c r="AJ40" s="49">
        <f t="shared" si="1"/>
        <v>70.3754901960784</v>
      </c>
      <c r="AK40" s="50" t="str">
        <f>VLOOKUP(D40,[1]sheet1!$B$2:$C$666,2,0)</f>
        <v>2.086</v>
      </c>
      <c r="AL40" s="51"/>
    </row>
    <row r="41" spans="1:38">
      <c r="A41" s="23">
        <v>38</v>
      </c>
      <c r="B41" s="23" t="s">
        <v>787</v>
      </c>
      <c r="C41" s="24" t="s">
        <v>863</v>
      </c>
      <c r="D41" s="23" t="s">
        <v>864</v>
      </c>
      <c r="E41" s="25">
        <v>72</v>
      </c>
      <c r="F41" s="25">
        <v>66</v>
      </c>
      <c r="G41" s="25">
        <v>82</v>
      </c>
      <c r="H41" s="25">
        <v>59</v>
      </c>
      <c r="I41" s="25">
        <v>75</v>
      </c>
      <c r="J41" s="25">
        <v>66</v>
      </c>
      <c r="K41" s="25">
        <v>61</v>
      </c>
      <c r="L41" s="25">
        <v>73</v>
      </c>
      <c r="M41" s="25">
        <v>71</v>
      </c>
      <c r="N41" s="25">
        <v>75</v>
      </c>
      <c r="O41" s="25">
        <v>85</v>
      </c>
      <c r="P41" s="25">
        <v>88</v>
      </c>
      <c r="Q41" s="25">
        <v>88</v>
      </c>
      <c r="R41" s="25">
        <v>82</v>
      </c>
      <c r="S41" s="25">
        <v>77</v>
      </c>
      <c r="T41" s="25">
        <v>72</v>
      </c>
      <c r="U41" s="25">
        <v>36</v>
      </c>
      <c r="V41" s="25">
        <v>43</v>
      </c>
      <c r="W41" s="25">
        <v>78</v>
      </c>
      <c r="X41" s="25">
        <v>72</v>
      </c>
      <c r="Y41" s="25">
        <v>75</v>
      </c>
      <c r="Z41" s="25">
        <v>95</v>
      </c>
      <c r="AA41" s="25">
        <v>75</v>
      </c>
      <c r="AB41" s="25">
        <v>80</v>
      </c>
      <c r="AC41" s="25">
        <v>88</v>
      </c>
      <c r="AD41" s="26">
        <f t="shared" si="0"/>
        <v>84</v>
      </c>
      <c r="AE41" s="26">
        <f t="shared" si="2"/>
        <v>51</v>
      </c>
      <c r="AF41" s="27">
        <f t="shared" si="3"/>
        <v>70.4313725490196</v>
      </c>
      <c r="AG41" s="29">
        <v>54.5</v>
      </c>
      <c r="AH41" s="29">
        <v>5</v>
      </c>
      <c r="AI41" s="29">
        <v>0</v>
      </c>
      <c r="AJ41" s="49">
        <f t="shared" si="1"/>
        <v>69.0769607843137</v>
      </c>
      <c r="AK41" s="50" t="str">
        <f>VLOOKUP(D41,[1]sheet1!$B$2:$C$666,2,0)</f>
        <v>2.142</v>
      </c>
      <c r="AL41" s="51"/>
    </row>
    <row r="42" spans="1:38">
      <c r="A42" s="23">
        <v>39</v>
      </c>
      <c r="B42" s="23" t="s">
        <v>787</v>
      </c>
      <c r="C42" s="24" t="s">
        <v>865</v>
      </c>
      <c r="D42" s="23" t="s">
        <v>866</v>
      </c>
      <c r="E42" s="25">
        <v>73</v>
      </c>
      <c r="F42" s="25">
        <v>89</v>
      </c>
      <c r="G42" s="25">
        <v>83</v>
      </c>
      <c r="H42" s="25">
        <v>76</v>
      </c>
      <c r="I42" s="25">
        <v>85</v>
      </c>
      <c r="J42" s="25">
        <v>68</v>
      </c>
      <c r="K42" s="25">
        <v>48</v>
      </c>
      <c r="L42" s="25">
        <v>65</v>
      </c>
      <c r="M42" s="25">
        <v>74</v>
      </c>
      <c r="N42" s="25">
        <v>75</v>
      </c>
      <c r="O42" s="25">
        <v>75</v>
      </c>
      <c r="P42" s="25">
        <v>84</v>
      </c>
      <c r="Q42" s="25">
        <v>75</v>
      </c>
      <c r="R42" s="25">
        <v>91</v>
      </c>
      <c r="S42" s="25">
        <v>60</v>
      </c>
      <c r="T42" s="25">
        <v>76</v>
      </c>
      <c r="U42" s="25">
        <v>11</v>
      </c>
      <c r="V42" s="25">
        <v>77</v>
      </c>
      <c r="W42" s="25">
        <v>81</v>
      </c>
      <c r="X42" s="25">
        <v>76</v>
      </c>
      <c r="Y42" s="25">
        <v>65</v>
      </c>
      <c r="Z42" s="25">
        <v>75</v>
      </c>
      <c r="AA42" s="25">
        <v>75</v>
      </c>
      <c r="AB42" s="25">
        <v>81</v>
      </c>
      <c r="AC42" s="25">
        <v>86</v>
      </c>
      <c r="AD42" s="26">
        <f t="shared" si="0"/>
        <v>83.5</v>
      </c>
      <c r="AE42" s="26">
        <f t="shared" si="2"/>
        <v>51</v>
      </c>
      <c r="AF42" s="27">
        <f t="shared" si="3"/>
        <v>70.1764705882353</v>
      </c>
      <c r="AG42" s="29">
        <v>64.5</v>
      </c>
      <c r="AH42" s="29">
        <v>0</v>
      </c>
      <c r="AI42" s="29">
        <v>0</v>
      </c>
      <c r="AJ42" s="49">
        <f t="shared" si="1"/>
        <v>69.0485294117647</v>
      </c>
      <c r="AK42" s="50" t="str">
        <f>VLOOKUP(D42,[1]sheet1!$B$2:$C$666,2,0)</f>
        <v>2.178</v>
      </c>
      <c r="AL42" s="51"/>
    </row>
    <row r="43" spans="1:38">
      <c r="A43" s="23">
        <v>40</v>
      </c>
      <c r="B43" s="23" t="s">
        <v>787</v>
      </c>
      <c r="C43" s="24" t="s">
        <v>867</v>
      </c>
      <c r="D43" s="23" t="s">
        <v>868</v>
      </c>
      <c r="E43" s="25">
        <v>71</v>
      </c>
      <c r="F43" s="25">
        <v>79</v>
      </c>
      <c r="G43" s="25">
        <v>85</v>
      </c>
      <c r="H43" s="25">
        <v>56</v>
      </c>
      <c r="I43" s="25">
        <v>75</v>
      </c>
      <c r="J43" s="25">
        <v>65</v>
      </c>
      <c r="K43" s="25">
        <v>56</v>
      </c>
      <c r="L43" s="25">
        <v>76</v>
      </c>
      <c r="M43" s="25">
        <v>63</v>
      </c>
      <c r="N43" s="25">
        <v>75</v>
      </c>
      <c r="O43" s="25">
        <v>75</v>
      </c>
      <c r="P43" s="25">
        <v>91</v>
      </c>
      <c r="Q43" s="25">
        <v>81</v>
      </c>
      <c r="R43" s="25">
        <v>89</v>
      </c>
      <c r="S43" s="25">
        <v>76</v>
      </c>
      <c r="T43" s="25">
        <v>71</v>
      </c>
      <c r="U43" s="25">
        <v>33</v>
      </c>
      <c r="V43" s="25">
        <v>41</v>
      </c>
      <c r="W43" s="25">
        <v>68</v>
      </c>
      <c r="X43" s="25">
        <v>41</v>
      </c>
      <c r="Y43" s="25">
        <v>73</v>
      </c>
      <c r="Z43" s="25">
        <v>65</v>
      </c>
      <c r="AA43" s="25">
        <v>85</v>
      </c>
      <c r="AB43" s="25">
        <v>88</v>
      </c>
      <c r="AC43" s="25">
        <v>88</v>
      </c>
      <c r="AD43" s="26">
        <f t="shared" si="0"/>
        <v>88</v>
      </c>
      <c r="AE43" s="26">
        <f t="shared" si="2"/>
        <v>51</v>
      </c>
      <c r="AF43" s="27">
        <f t="shared" si="3"/>
        <v>67.0490196078431</v>
      </c>
      <c r="AG43" s="29">
        <v>62.5</v>
      </c>
      <c r="AH43" s="29">
        <v>0</v>
      </c>
      <c r="AI43" s="29">
        <v>0.6</v>
      </c>
      <c r="AJ43" s="49">
        <f t="shared" si="1"/>
        <v>68.2593137254902</v>
      </c>
      <c r="AK43" s="50" t="str">
        <f>VLOOKUP(D43,[1]sheet1!$B$2:$C$666,2,0)</f>
        <v>1.938</v>
      </c>
      <c r="AL43" s="51"/>
    </row>
    <row r="44" spans="1:38">
      <c r="A44" s="23">
        <v>41</v>
      </c>
      <c r="B44" s="23" t="s">
        <v>787</v>
      </c>
      <c r="C44" s="24" t="s">
        <v>869</v>
      </c>
      <c r="D44" s="23" t="s">
        <v>870</v>
      </c>
      <c r="E44" s="25">
        <v>66</v>
      </c>
      <c r="F44" s="25">
        <v>47</v>
      </c>
      <c r="G44" s="25">
        <v>80</v>
      </c>
      <c r="H44" s="25">
        <v>59</v>
      </c>
      <c r="I44" s="25">
        <v>65</v>
      </c>
      <c r="J44" s="25">
        <v>50</v>
      </c>
      <c r="K44" s="25">
        <v>54</v>
      </c>
      <c r="L44" s="25">
        <v>62</v>
      </c>
      <c r="M44" s="25">
        <v>50</v>
      </c>
      <c r="N44" s="25">
        <v>75</v>
      </c>
      <c r="O44" s="25">
        <v>85</v>
      </c>
      <c r="P44" s="25">
        <v>90</v>
      </c>
      <c r="Q44" s="25">
        <v>83</v>
      </c>
      <c r="R44" s="25">
        <v>92</v>
      </c>
      <c r="S44" s="25">
        <v>60</v>
      </c>
      <c r="T44" s="25">
        <v>69</v>
      </c>
      <c r="U44" s="25">
        <v>37</v>
      </c>
      <c r="V44" s="25">
        <v>80</v>
      </c>
      <c r="W44" s="25">
        <v>68</v>
      </c>
      <c r="X44" s="25">
        <v>69</v>
      </c>
      <c r="Y44" s="25">
        <v>35</v>
      </c>
      <c r="Z44" s="25">
        <v>95</v>
      </c>
      <c r="AA44" s="25">
        <v>85</v>
      </c>
      <c r="AB44" s="25">
        <v>84</v>
      </c>
      <c r="AC44" s="25">
        <v>88</v>
      </c>
      <c r="AD44" s="26">
        <f t="shared" si="0"/>
        <v>86</v>
      </c>
      <c r="AE44" s="26">
        <f t="shared" si="2"/>
        <v>51</v>
      </c>
      <c r="AF44" s="27">
        <f t="shared" si="3"/>
        <v>65.9117647058823</v>
      </c>
      <c r="AG44" s="29">
        <v>74.5</v>
      </c>
      <c r="AH44" s="29">
        <v>0</v>
      </c>
      <c r="AI44" s="29">
        <v>0</v>
      </c>
      <c r="AJ44" s="49">
        <f t="shared" si="1"/>
        <v>67.0632352941176</v>
      </c>
      <c r="AK44" s="50" t="str">
        <f>VLOOKUP(D44,[1]sheet1!$B$2:$C$666,2,0)</f>
        <v>2.037</v>
      </c>
      <c r="AL44" s="51"/>
    </row>
    <row r="45" spans="1:38">
      <c r="A45" s="23">
        <v>42</v>
      </c>
      <c r="B45" s="23" t="s">
        <v>787</v>
      </c>
      <c r="C45" s="24" t="s">
        <v>871</v>
      </c>
      <c r="D45" s="23" t="s">
        <v>872</v>
      </c>
      <c r="E45" s="25">
        <v>66</v>
      </c>
      <c r="F45" s="25">
        <v>71</v>
      </c>
      <c r="G45" s="25">
        <v>81</v>
      </c>
      <c r="H45" s="25">
        <v>58</v>
      </c>
      <c r="I45" s="25">
        <v>75</v>
      </c>
      <c r="J45" s="25">
        <v>60</v>
      </c>
      <c r="K45" s="25">
        <v>65</v>
      </c>
      <c r="L45" s="25">
        <v>67</v>
      </c>
      <c r="M45" s="25">
        <v>47</v>
      </c>
      <c r="N45" s="25">
        <v>50</v>
      </c>
      <c r="O45" s="25">
        <v>50</v>
      </c>
      <c r="P45" s="25">
        <v>75</v>
      </c>
      <c r="Q45" s="25">
        <v>62</v>
      </c>
      <c r="R45" s="25">
        <v>86</v>
      </c>
      <c r="S45" s="25">
        <v>85</v>
      </c>
      <c r="T45" s="25">
        <v>64</v>
      </c>
      <c r="U45" s="25">
        <v>66</v>
      </c>
      <c r="V45" s="25">
        <v>92</v>
      </c>
      <c r="W45" s="25">
        <v>71</v>
      </c>
      <c r="X45" s="25">
        <v>71</v>
      </c>
      <c r="Y45" s="25">
        <v>64</v>
      </c>
      <c r="Z45" s="25">
        <v>85</v>
      </c>
      <c r="AA45" s="25">
        <v>75</v>
      </c>
      <c r="AB45" s="25">
        <v>75</v>
      </c>
      <c r="AC45" s="25">
        <v>83</v>
      </c>
      <c r="AD45" s="26">
        <f t="shared" si="0"/>
        <v>79</v>
      </c>
      <c r="AE45" s="26">
        <f t="shared" si="2"/>
        <v>51</v>
      </c>
      <c r="AF45" s="27">
        <f t="shared" si="3"/>
        <v>68.7352941176471</v>
      </c>
      <c r="AG45" s="29">
        <v>0</v>
      </c>
      <c r="AH45" s="29">
        <v>0</v>
      </c>
      <c r="AI45" s="29">
        <v>0</v>
      </c>
      <c r="AJ45" s="49">
        <f t="shared" si="1"/>
        <v>63.914705882353</v>
      </c>
      <c r="AK45" s="50" t="str">
        <f>VLOOKUP(D45,[1]sheet1!$B$2:$C$666,2,0)</f>
        <v>1.843</v>
      </c>
      <c r="AL45" s="51"/>
    </row>
    <row r="46" spans="1:38">
      <c r="A46" s="23">
        <v>43</v>
      </c>
      <c r="B46" s="23" t="s">
        <v>787</v>
      </c>
      <c r="C46" s="24" t="s">
        <v>873</v>
      </c>
      <c r="D46" s="23" t="s">
        <v>874</v>
      </c>
      <c r="E46" s="25">
        <v>71</v>
      </c>
      <c r="F46" s="25">
        <v>50</v>
      </c>
      <c r="G46" s="25">
        <v>81</v>
      </c>
      <c r="H46" s="25">
        <v>53</v>
      </c>
      <c r="I46" s="25">
        <v>75</v>
      </c>
      <c r="J46" s="25">
        <v>52</v>
      </c>
      <c r="K46" s="25">
        <v>52</v>
      </c>
      <c r="L46" s="25">
        <v>65</v>
      </c>
      <c r="M46" s="25">
        <v>54</v>
      </c>
      <c r="N46" s="25">
        <v>65</v>
      </c>
      <c r="O46" s="25">
        <v>75</v>
      </c>
      <c r="P46" s="25">
        <v>88</v>
      </c>
      <c r="Q46" s="25">
        <v>30</v>
      </c>
      <c r="R46" s="25">
        <v>87</v>
      </c>
      <c r="S46" s="25">
        <v>72</v>
      </c>
      <c r="T46" s="25">
        <v>67</v>
      </c>
      <c r="U46" s="25">
        <v>60</v>
      </c>
      <c r="V46" s="25">
        <v>31</v>
      </c>
      <c r="W46" s="25">
        <v>27</v>
      </c>
      <c r="X46" s="25">
        <v>28</v>
      </c>
      <c r="Y46" s="25">
        <v>36</v>
      </c>
      <c r="Z46" s="25">
        <v>75</v>
      </c>
      <c r="AA46" s="25">
        <v>50</v>
      </c>
      <c r="AB46" s="25">
        <v>89</v>
      </c>
      <c r="AC46" s="25">
        <v>89</v>
      </c>
      <c r="AD46" s="26">
        <f t="shared" si="0"/>
        <v>89</v>
      </c>
      <c r="AE46" s="26">
        <f t="shared" si="2"/>
        <v>51</v>
      </c>
      <c r="AF46" s="27">
        <f t="shared" si="3"/>
        <v>56.8921568627451</v>
      </c>
      <c r="AG46" s="29">
        <v>68.5</v>
      </c>
      <c r="AH46" s="29">
        <v>0</v>
      </c>
      <c r="AI46" s="29">
        <v>0</v>
      </c>
      <c r="AJ46" s="49">
        <f t="shared" si="1"/>
        <v>61.0495098039216</v>
      </c>
      <c r="AK46" s="50" t="str">
        <f>VLOOKUP(D46,[1]sheet1!$B$2:$C$666,2,0)</f>
        <v>1.469</v>
      </c>
      <c r="AL46" s="51"/>
    </row>
    <row r="47" spans="1:38">
      <c r="A47" s="23">
        <v>44</v>
      </c>
      <c r="B47" s="23" t="s">
        <v>787</v>
      </c>
      <c r="C47" s="24" t="s">
        <v>875</v>
      </c>
      <c r="D47" s="23" t="s">
        <v>876</v>
      </c>
      <c r="E47" s="25">
        <v>66</v>
      </c>
      <c r="F47" s="25">
        <v>48</v>
      </c>
      <c r="G47" s="25">
        <v>82</v>
      </c>
      <c r="H47" s="25">
        <v>53</v>
      </c>
      <c r="I47" s="25">
        <v>65</v>
      </c>
      <c r="J47" s="25">
        <v>48</v>
      </c>
      <c r="K47" s="25">
        <v>45</v>
      </c>
      <c r="L47" s="25">
        <v>63</v>
      </c>
      <c r="M47" s="25">
        <v>52</v>
      </c>
      <c r="N47" s="25">
        <v>50</v>
      </c>
      <c r="O47" s="25">
        <v>65</v>
      </c>
      <c r="P47" s="25">
        <v>88</v>
      </c>
      <c r="Q47" s="25">
        <v>6</v>
      </c>
      <c r="R47" s="25">
        <v>78</v>
      </c>
      <c r="S47" s="25">
        <v>60</v>
      </c>
      <c r="T47" s="25">
        <v>31</v>
      </c>
      <c r="U47" s="25">
        <v>63</v>
      </c>
      <c r="V47" s="25">
        <v>81</v>
      </c>
      <c r="W47" s="25">
        <v>40</v>
      </c>
      <c r="X47" s="25">
        <v>31</v>
      </c>
      <c r="Y47" s="25">
        <v>65</v>
      </c>
      <c r="Z47" s="25">
        <v>65</v>
      </c>
      <c r="AA47" s="25">
        <v>50</v>
      </c>
      <c r="AB47" s="25">
        <v>80</v>
      </c>
      <c r="AC47" s="25">
        <v>85</v>
      </c>
      <c r="AD47" s="26">
        <f t="shared" si="0"/>
        <v>82.5</v>
      </c>
      <c r="AE47" s="26">
        <f t="shared" si="2"/>
        <v>51</v>
      </c>
      <c r="AF47" s="27">
        <f t="shared" si="3"/>
        <v>56.6176470588235</v>
      </c>
      <c r="AG47" s="29">
        <v>62.5</v>
      </c>
      <c r="AH47" s="29">
        <v>13</v>
      </c>
      <c r="AI47" s="29">
        <v>0</v>
      </c>
      <c r="AJ47" s="49">
        <f t="shared" si="1"/>
        <v>59.9073529411764</v>
      </c>
      <c r="AK47" s="50" t="str">
        <f>VLOOKUP(D47,[1]sheet1!$B$2:$C$666,2,0)</f>
        <v>1.355</v>
      </c>
      <c r="AL47" s="51"/>
    </row>
    <row r="48" spans="1:38">
      <c r="A48" s="23">
        <v>45</v>
      </c>
      <c r="B48" s="23" t="s">
        <v>787</v>
      </c>
      <c r="C48" s="24" t="s">
        <v>877</v>
      </c>
      <c r="D48" s="23" t="s">
        <v>878</v>
      </c>
      <c r="E48" s="25">
        <v>66</v>
      </c>
      <c r="F48" s="25">
        <v>0</v>
      </c>
      <c r="G48" s="25">
        <v>92</v>
      </c>
      <c r="H48" s="25">
        <v>59</v>
      </c>
      <c r="I48" s="25">
        <v>65</v>
      </c>
      <c r="J48" s="25">
        <v>73</v>
      </c>
      <c r="K48" s="25">
        <v>0</v>
      </c>
      <c r="L48" s="25">
        <v>57</v>
      </c>
      <c r="M48" s="25">
        <v>45</v>
      </c>
      <c r="N48" s="25">
        <v>50</v>
      </c>
      <c r="O48" s="25"/>
      <c r="P48" s="25">
        <v>41</v>
      </c>
      <c r="Q48" s="25">
        <v>65</v>
      </c>
      <c r="R48" s="25">
        <v>90</v>
      </c>
      <c r="S48" s="25">
        <v>60</v>
      </c>
      <c r="T48" s="25">
        <v>70</v>
      </c>
      <c r="U48" s="25">
        <v>21</v>
      </c>
      <c r="V48" s="25">
        <v>68</v>
      </c>
      <c r="W48" s="25">
        <v>45</v>
      </c>
      <c r="X48" s="25">
        <v>45</v>
      </c>
      <c r="Y48" s="25">
        <v>60</v>
      </c>
      <c r="Z48" s="25">
        <v>50</v>
      </c>
      <c r="AA48" s="25">
        <v>50</v>
      </c>
      <c r="AB48" s="25">
        <v>77</v>
      </c>
      <c r="AC48" s="25">
        <v>88</v>
      </c>
      <c r="AD48" s="26">
        <f t="shared" si="0"/>
        <v>82.5</v>
      </c>
      <c r="AE48" s="26">
        <f t="shared" si="2"/>
        <v>51</v>
      </c>
      <c r="AF48" s="27">
        <f t="shared" si="3"/>
        <v>50.1764705882353</v>
      </c>
      <c r="AG48" s="29">
        <v>22.5</v>
      </c>
      <c r="AH48" s="29">
        <v>3</v>
      </c>
      <c r="AI48" s="29">
        <v>0</v>
      </c>
      <c r="AJ48" s="49">
        <f t="shared" si="1"/>
        <v>52.8985294117647</v>
      </c>
      <c r="AK48" s="50" t="str">
        <f>VLOOKUP(D48,[1]sheet1!$B$2:$C$666,2,0)</f>
        <v>1.728</v>
      </c>
      <c r="AL48" s="51"/>
    </row>
  </sheetData>
  <sortState ref="A1:AM48">
    <sortCondition ref="AJ4:AJ48" descending="1"/>
  </sortState>
  <mergeCells count="10">
    <mergeCell ref="AD1:AD3"/>
    <mergeCell ref="AE1:AE3"/>
    <mergeCell ref="AF1:AF3"/>
    <mergeCell ref="AG1:AG3"/>
    <mergeCell ref="AH1:AH3"/>
    <mergeCell ref="AI1:AI3"/>
    <mergeCell ref="AJ1:AJ3"/>
    <mergeCell ref="AK1:AK3"/>
    <mergeCell ref="AL1:AL3"/>
    <mergeCell ref="A1:D2"/>
  </mergeCells>
  <conditionalFormatting sqref="AD4:AD48">
    <cfRule type="cellIs" dxfId="0" priority="5" operator="lessThan">
      <formula>85</formula>
    </cfRule>
  </conditionalFormatting>
  <conditionalFormatting sqref="AG15:AG48">
    <cfRule type="cellIs" dxfId="1" priority="1" operator="lessThan">
      <formula>60</formula>
    </cfRule>
  </conditionalFormatting>
  <conditionalFormatting sqref="B4:AA5">
    <cfRule type="cellIs" dxfId="2" priority="4" operator="lessThan">
      <formula>70</formula>
    </cfRule>
  </conditionalFormatting>
  <conditionalFormatting sqref="B6:AA14">
    <cfRule type="cellIs" dxfId="3" priority="3" operator="lessThan">
      <formula>65</formula>
    </cfRule>
  </conditionalFormatting>
  <conditionalFormatting sqref="B15:AA48">
    <cfRule type="cellIs" dxfId="1" priority="2" operator="lessThan">
      <formula>60</formula>
    </cfRule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4"/>
  <sheetViews>
    <sheetView workbookViewId="0">
      <selection activeCell="AD4" sqref="AD4"/>
    </sheetView>
  </sheetViews>
  <sheetFormatPr defaultColWidth="8.725" defaultRowHeight="14.25" outlineLevelRow="3"/>
  <sheetData>
    <row r="1" spans="1:31">
      <c r="A1" s="1" t="s">
        <v>0</v>
      </c>
      <c r="B1" s="2"/>
      <c r="C1" s="2"/>
      <c r="D1" s="2"/>
      <c r="E1" s="2" t="s">
        <v>1</v>
      </c>
      <c r="F1" s="2" t="s">
        <v>879</v>
      </c>
      <c r="G1" s="2" t="s">
        <v>880</v>
      </c>
      <c r="H1" s="2" t="s">
        <v>881</v>
      </c>
      <c r="I1" s="2" t="s">
        <v>882</v>
      </c>
      <c r="J1" s="2" t="s">
        <v>8</v>
      </c>
      <c r="K1" s="2" t="s">
        <v>19</v>
      </c>
      <c r="L1" s="2" t="s">
        <v>883</v>
      </c>
      <c r="M1" s="2" t="s">
        <v>237</v>
      </c>
      <c r="N1" s="2" t="s">
        <v>884</v>
      </c>
      <c r="O1" s="2" t="s">
        <v>3</v>
      </c>
      <c r="P1" s="2" t="s">
        <v>5</v>
      </c>
      <c r="Q1" s="2" t="s">
        <v>885</v>
      </c>
      <c r="R1" s="2" t="s">
        <v>886</v>
      </c>
      <c r="S1" s="2" t="s">
        <v>623</v>
      </c>
      <c r="T1" s="2" t="s">
        <v>887</v>
      </c>
      <c r="U1" s="2" t="s">
        <v>888</v>
      </c>
      <c r="V1" s="2" t="s">
        <v>24</v>
      </c>
      <c r="W1" s="2" t="s">
        <v>25</v>
      </c>
      <c r="X1" s="2" t="s">
        <v>26</v>
      </c>
      <c r="Y1" s="2" t="s">
        <v>27</v>
      </c>
      <c r="Z1" s="2" t="s">
        <v>28</v>
      </c>
      <c r="AA1" s="2" t="s">
        <v>29</v>
      </c>
      <c r="AB1" s="2" t="s">
        <v>30</v>
      </c>
      <c r="AC1" s="2" t="s">
        <v>31</v>
      </c>
      <c r="AD1" s="2" t="s">
        <v>32</v>
      </c>
      <c r="AE1" s="3"/>
    </row>
    <row r="2" spans="1:31">
      <c r="A2" s="2"/>
      <c r="B2" s="2"/>
      <c r="C2" s="2"/>
      <c r="D2" s="2"/>
      <c r="E2" s="2">
        <v>3</v>
      </c>
      <c r="F2" s="2">
        <v>5</v>
      </c>
      <c r="G2" s="2">
        <v>2</v>
      </c>
      <c r="H2" s="2">
        <v>2</v>
      </c>
      <c r="I2" s="2">
        <v>3.5</v>
      </c>
      <c r="J2" s="2">
        <v>2</v>
      </c>
      <c r="K2" s="2">
        <v>1</v>
      </c>
      <c r="L2" s="2">
        <v>2</v>
      </c>
      <c r="M2" s="2">
        <v>2</v>
      </c>
      <c r="N2" s="2">
        <v>2</v>
      </c>
      <c r="O2" s="2">
        <v>1</v>
      </c>
      <c r="P2" s="2">
        <v>2</v>
      </c>
      <c r="Q2" s="2">
        <v>13</v>
      </c>
      <c r="R2" s="2">
        <v>2</v>
      </c>
      <c r="S2" s="2">
        <v>2</v>
      </c>
      <c r="T2" s="2">
        <v>0</v>
      </c>
      <c r="U2" s="2">
        <v>0</v>
      </c>
      <c r="V2" s="2"/>
      <c r="W2" s="2"/>
      <c r="X2" s="2"/>
      <c r="Y2" s="2"/>
      <c r="Z2" s="2"/>
      <c r="AA2" s="2"/>
      <c r="AB2" s="2"/>
      <c r="AC2" s="2"/>
      <c r="AD2" s="2"/>
      <c r="AE2" s="3"/>
    </row>
    <row r="3" spans="1:31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37</v>
      </c>
      <c r="G3" s="2" t="s">
        <v>37</v>
      </c>
      <c r="H3" s="2" t="s">
        <v>37</v>
      </c>
      <c r="I3" s="2" t="s">
        <v>37</v>
      </c>
      <c r="J3" s="2" t="s">
        <v>37</v>
      </c>
      <c r="K3" s="2" t="s">
        <v>37</v>
      </c>
      <c r="L3" s="2" t="s">
        <v>37</v>
      </c>
      <c r="M3" s="2" t="s">
        <v>37</v>
      </c>
      <c r="N3" s="2" t="s">
        <v>37</v>
      </c>
      <c r="O3" s="2" t="s">
        <v>37</v>
      </c>
      <c r="P3" s="2" t="s">
        <v>37</v>
      </c>
      <c r="Q3" s="2" t="s">
        <v>37</v>
      </c>
      <c r="R3" s="2" t="s">
        <v>37</v>
      </c>
      <c r="S3" s="2" t="s">
        <v>37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3"/>
    </row>
    <row r="4" spans="1:31">
      <c r="A4" s="4">
        <v>1</v>
      </c>
      <c r="B4" s="4" t="s">
        <v>889</v>
      </c>
      <c r="C4" s="4" t="s">
        <v>890</v>
      </c>
      <c r="D4" s="4" t="s">
        <v>891</v>
      </c>
      <c r="E4" s="5">
        <v>91</v>
      </c>
      <c r="F4" s="5">
        <v>85</v>
      </c>
      <c r="G4" s="5">
        <v>95</v>
      </c>
      <c r="H4" s="5">
        <v>95</v>
      </c>
      <c r="I4" s="5">
        <v>89</v>
      </c>
      <c r="J4" s="5">
        <v>80</v>
      </c>
      <c r="K4" s="5">
        <v>95</v>
      </c>
      <c r="L4" s="5">
        <v>85</v>
      </c>
      <c r="M4" s="5">
        <v>93</v>
      </c>
      <c r="N4" s="5">
        <v>83</v>
      </c>
      <c r="O4" s="5">
        <v>97</v>
      </c>
      <c r="P4" s="5">
        <v>85</v>
      </c>
      <c r="Q4" s="5">
        <v>85</v>
      </c>
      <c r="R4" s="5">
        <v>85</v>
      </c>
      <c r="S4" s="5">
        <v>75</v>
      </c>
      <c r="T4" s="5">
        <v>100</v>
      </c>
      <c r="U4" s="5">
        <v>98</v>
      </c>
      <c r="V4" s="6">
        <f>IF(COUNT(T4:U4)=0,"",AVERAGE(T4:U4))</f>
        <v>99</v>
      </c>
      <c r="W4" s="7">
        <f>SUM(E2:S2)</f>
        <v>44.5</v>
      </c>
      <c r="X4" s="6">
        <f>IF(W4=0,"",SUMPRODUCT(E2:S2,E4:S4)/W4)</f>
        <v>86.7078651685393</v>
      </c>
      <c r="Y4" s="7">
        <f>IFERROR(VLOOKUP(C4,[2]数据源!$A:$F,6,FALSE),"")</f>
        <v>95</v>
      </c>
      <c r="Z4" s="4">
        <v>75</v>
      </c>
      <c r="AA4" s="4">
        <v>1.75</v>
      </c>
      <c r="AB4" s="6">
        <f>IF(OR(V4="",X4=""),"",V4*0.2+X4*0.7+IF(Y4="",0,Y4)*0.05+Z4*0.05+IF(AA4="",0,AA4))</f>
        <v>90.7455056179775</v>
      </c>
      <c r="AC4" s="8">
        <f>IFERROR(VLOOKUP(C4,[2]数据源!$A:$F,5,FALSE),"")</f>
        <v>3.696</v>
      </c>
      <c r="AD4" s="4" t="s">
        <v>41</v>
      </c>
      <c r="AE4" s="3"/>
    </row>
  </sheetData>
  <mergeCells count="10">
    <mergeCell ref="V1:V3"/>
    <mergeCell ref="W1:W3"/>
    <mergeCell ref="X1:X3"/>
    <mergeCell ref="Y1:Y3"/>
    <mergeCell ref="Z1:Z3"/>
    <mergeCell ref="AA1:AA3"/>
    <mergeCell ref="AB1:AB3"/>
    <mergeCell ref="AC1:AC3"/>
    <mergeCell ref="AD1:AD3"/>
    <mergeCell ref="A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机自24</vt:lpstr>
      <vt:lpstr>机自W24</vt:lpstr>
      <vt:lpstr>材控24</vt:lpstr>
      <vt:lpstr>车辆24</vt:lpstr>
      <vt:lpstr>机器人24</vt:lpstr>
      <vt:lpstr>智造24</vt:lpstr>
      <vt:lpstr>机电24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Miñ</cp:lastModifiedBy>
  <dcterms:created xsi:type="dcterms:W3CDTF">2026-09-23T13:39:00Z</dcterms:created>
  <dcterms:modified xsi:type="dcterms:W3CDTF">2026-09-24T21:31:15Z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080C883A5DCB4A5AB46D3483B838A34E_13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