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810" firstSheet="9" activeTab="11"/>
  </bookViews>
  <sheets>
    <sheet name="材控24-1" sheetId="2" r:id="rId1"/>
    <sheet name="材控24-2" sheetId="3" r:id="rId2"/>
    <sheet name="车辆24-1" sheetId="15" r:id="rId3"/>
    <sheet name="车辆24-2" sheetId="5" r:id="rId4"/>
    <sheet name="机器人24-1" sheetId="16" r:id="rId5"/>
    <sheet name="机器人24-2" sheetId="9" r:id="rId6"/>
    <sheet name="机自24-1" sheetId="10" r:id="rId7"/>
    <sheet name="机自24-2" sheetId="11" r:id="rId8"/>
    <sheet name="机自W24-1" sheetId="13" r:id="rId9"/>
    <sheet name="机自W24-2" sheetId="14" r:id="rId10"/>
    <sheet name="智造24-1" sheetId="17" r:id="rId11"/>
    <sheet name="机电24-1" sheetId="6" r:id="rId12"/>
  </sheets>
  <definedNames>
    <definedName name="_xlnm._FilterDatabase" localSheetId="1" hidden="1">'材控24-2'!$A$4:$Z$35</definedName>
    <definedName name="_xlnm._FilterDatabase" localSheetId="2" hidden="1">'车辆24-1'!$A$4:$Z$38</definedName>
    <definedName name="_xlnm._FilterDatabase" localSheetId="3" hidden="1">'车辆24-2'!$A$3:$K$37</definedName>
    <definedName name="_xlnm._FilterDatabase" localSheetId="4" hidden="1">'机器人24-1'!$A$3:$K$44</definedName>
    <definedName name="_xlnm._FilterDatabase" localSheetId="5" hidden="1">'机器人24-2'!$A$4:$Z$48</definedName>
    <definedName name="_xlnm._FilterDatabase" localSheetId="9" hidden="1">'机自W24-2'!$A$3:$Z$38</definedName>
    <definedName name="_xlnm._FilterDatabase" localSheetId="10" hidden="1">'智造24-1'!$A$4:$Z$51</definedName>
    <definedName name="_xlnm._FilterDatabase" localSheetId="0" hidden="1">'材控24-1'!$A$3:$K$34</definedName>
    <definedName name="_xlnm._FilterDatabase" localSheetId="11" hidden="1">'机电24-1'!$A$3:$K$7</definedName>
    <definedName name="_xlnm._FilterDatabase" localSheetId="6" hidden="1">'机自24-1'!$A$3:$K$52</definedName>
    <definedName name="_xlnm._FilterDatabase" localSheetId="7" hidden="1">'机自24-2'!$A$3:$K$52</definedName>
    <definedName name="_xlnm._FilterDatabase" localSheetId="8" hidden="1">'机自W24-1'!$A$4:$Z$35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兔子牙</author>
  </authors>
  <commentList>
    <comment ref="J20" authorId="0">
      <text>
        <r>
          <rPr>
            <sz val="9"/>
            <rFont val="宋体"/>
            <charset val="134"/>
          </rPr>
          <t>未看到“参加浙江省大学生新材料创新与实践大赛”佐证</t>
        </r>
      </text>
    </comment>
    <comment ref="F29" authorId="0">
      <text>
        <r>
          <rPr>
            <sz val="9"/>
            <rFont val="宋体"/>
            <charset val="134"/>
          </rPr>
          <t>未标注加分内容</t>
        </r>
      </text>
    </comment>
  </commentList>
</comments>
</file>

<file path=xl/sharedStrings.xml><?xml version="1.0" encoding="utf-8"?>
<sst xmlns="http://schemas.openxmlformats.org/spreadsheetml/2006/main" count="1678" uniqueCount="967">
  <si>
    <t>2025-2026学年个性发展分班级汇总表</t>
  </si>
  <si>
    <t>班级</t>
  </si>
  <si>
    <t>姓名</t>
  </si>
  <si>
    <t>学号</t>
  </si>
  <si>
    <t>个性发展加分细则</t>
  </si>
  <si>
    <t>各类竞赛</t>
  </si>
  <si>
    <t>学术研究</t>
  </si>
  <si>
    <t>个人荣誉</t>
  </si>
  <si>
    <t>社会工作</t>
  </si>
  <si>
    <t>其他素质拓展类</t>
  </si>
  <si>
    <t>个性分总和</t>
  </si>
  <si>
    <t>备注（每条加分项内容单列）</t>
  </si>
  <si>
    <t>个人签名</t>
  </si>
  <si>
    <r>
      <rPr>
        <sz val="11"/>
        <color rgb="FF000000"/>
        <rFont val="等线"/>
        <charset val="134"/>
      </rPr>
      <t xml:space="preserve">最高不超过 </t>
    </r>
    <r>
      <rPr>
        <sz val="11"/>
        <color rgb="FFFF0000"/>
        <rFont val="等线"/>
        <charset val="134"/>
      </rPr>
      <t>5</t>
    </r>
    <r>
      <rPr>
        <sz val="11"/>
        <color rgb="FF000000"/>
        <rFont val="等线"/>
        <charset val="134"/>
      </rPr>
      <t xml:space="preserve"> 分；
不同项目可累计计分，同一项目获奖</t>
    </r>
    <r>
      <rPr>
        <sz val="11"/>
        <color rgb="FFFF0000"/>
        <rFont val="等线"/>
        <charset val="134"/>
      </rPr>
      <t>按最高获奖级别计分，不累计计分</t>
    </r>
    <r>
      <rPr>
        <sz val="11"/>
        <color rgb="FF000000"/>
        <rFont val="等线"/>
        <charset val="134"/>
      </rPr>
      <t>；
学术研究中：</t>
    </r>
    <r>
      <rPr>
        <sz val="11"/>
        <color rgb="FFFF0000"/>
        <rFont val="等线"/>
        <charset val="134"/>
      </rPr>
      <t>大创立项加分，结题不加分</t>
    </r>
    <r>
      <rPr>
        <sz val="11"/>
        <color rgb="FF000000"/>
        <rFont val="等线"/>
        <charset val="134"/>
      </rPr>
      <t xml:space="preserve">
同一学年获得多项荣誉时，同一类荣誉按最高等级计分，不同荣誉可累计计分，最高不得</t>
    </r>
    <r>
      <rPr>
        <sz val="11"/>
        <color rgb="FFFF0000"/>
        <rFont val="等线"/>
        <charset val="134"/>
      </rPr>
      <t>超过 5 分</t>
    </r>
    <r>
      <rPr>
        <sz val="11"/>
        <color rgb="FF000000"/>
        <rFont val="等线"/>
        <charset val="134"/>
      </rPr>
      <t>。
教务处两榜，标注了a类按a类，不在榜单的不加分，学科指导委员会b类，协会c类）
学生承担社会工作满一学年才能计分；一学年中担任两个及以上社会工作的，按最高级别加分。
B类、C 类科技竞赛参照表量化分值权重系数分别为</t>
    </r>
    <r>
      <rPr>
        <sz val="11"/>
        <color rgb="FFFF0000"/>
        <rFont val="等线"/>
        <charset val="134"/>
      </rPr>
      <t xml:space="preserve"> 0.8、0.6</t>
    </r>
    <r>
      <rPr>
        <sz val="11"/>
        <color rgb="FF000000"/>
        <rFont val="等线"/>
        <charset val="134"/>
      </rPr>
      <t xml:space="preserve">
团队竞赛获奖，团队负责人量化得分权重系数为 0.8，其他成员量化权重系数为 0.4；无核心成员的按计分标准 / 项目组人数计分。
A类竞赛：纳入浙江省普通本科高等教学工作及业绩考核的竞赛项目，</t>
    </r>
    <r>
      <rPr>
        <sz val="11"/>
        <color rgb="FFFF0000"/>
        <rFont val="等线"/>
        <charset val="134"/>
      </rPr>
      <t>一般是浙江省教育厅组织的竞赛</t>
    </r>
    <r>
      <rPr>
        <sz val="11"/>
        <color rgb="FF000000"/>
        <rFont val="等线"/>
        <charset val="134"/>
      </rPr>
      <t xml:space="preserve">
B类竞赛：教育部各教学指导委员会举办的全国性竞赛项目
C类竞赛：浙江省各教学指导委员会、全国行业协会（学会）举办的省级及以上的竞赛项目</t>
    </r>
  </si>
  <si>
    <t>举例</t>
  </si>
  <si>
    <t>张三</t>
  </si>
  <si>
    <t>2019b34001</t>
  </si>
  <si>
    <t>参加学校认定的 B 类科技竞赛（校级，xx竞赛，二等奖，队员，3人团队，有队长）（0.5*0.8）*0.4
参加学校认定的 A 类科技竞赛（国家级，xx竞赛，一等奖，队长，5人团队）4*0.8
校级优秀学生0.75 
公开发表论文（第一作者、独立完成）1
学习委员0.5
通过大学生英语六级考试0.5</t>
  </si>
  <si>
    <t>手写签名</t>
  </si>
  <si>
    <t>材控24-1</t>
  </si>
  <si>
    <t>贾崴越</t>
  </si>
  <si>
    <t>2024b23001</t>
  </si>
  <si>
    <t>更多内容请参照新版学生手册！</t>
  </si>
  <si>
    <t>曾克祥</t>
  </si>
  <si>
    <t>2024b23003</t>
  </si>
  <si>
    <t>王皓瑀</t>
  </si>
  <si>
    <t>2024b23004</t>
  </si>
  <si>
    <t>纪律委员0.25 B类校级金相技能大赛二等奖0.5*0.8=0.4 校十八届机械设计竞赛一等奖 队员0.75*0.4=0.3</t>
  </si>
  <si>
    <t>黄书舟</t>
  </si>
  <si>
    <t>2024b23005</t>
  </si>
  <si>
    <t>李秉洋</t>
  </si>
  <si>
    <t>2024b23006</t>
  </si>
  <si>
    <t>杨晟睿</t>
  </si>
  <si>
    <t>2024b23007</t>
  </si>
  <si>
    <t>校十八届机械设计竞赛一等奖 队员0.3</t>
  </si>
  <si>
    <t>夏康乐</t>
  </si>
  <si>
    <t>2024b23008</t>
  </si>
  <si>
    <t>文体委员0.25</t>
  </si>
  <si>
    <t>舒维瀚</t>
  </si>
  <si>
    <t>2024b23009</t>
  </si>
  <si>
    <t>寇明航</t>
  </si>
  <si>
    <t>2024b23010</t>
  </si>
  <si>
    <t>成辉煌</t>
  </si>
  <si>
    <t>2024b23011</t>
  </si>
  <si>
    <t>何慧妮</t>
  </si>
  <si>
    <t>2024b23012</t>
  </si>
  <si>
    <t>组织部副部长0.5 优秀团员0.75 科研立项省部级3*0.8=2.4</t>
  </si>
  <si>
    <t>唐敏</t>
  </si>
  <si>
    <t>2024b23013</t>
  </si>
  <si>
    <t>何奕楠</t>
  </si>
  <si>
    <t>2024b23014</t>
  </si>
  <si>
    <t>冯富愉</t>
  </si>
  <si>
    <t>2024b23015</t>
  </si>
  <si>
    <t>副班主任1 校十八届机械设计竞赛一等奖A类 队员0.75*0.4=0.3浙江省大学生新材料创新与实践大赛校赛一等奖队员 0.3</t>
  </si>
  <si>
    <t>熊藩</t>
  </si>
  <si>
    <t>2024b23016</t>
  </si>
  <si>
    <t>刘施昂</t>
  </si>
  <si>
    <t>2024b23017</t>
  </si>
  <si>
    <t>龚晟</t>
  </si>
  <si>
    <t>2024b23018</t>
  </si>
  <si>
    <t>向德城</t>
  </si>
  <si>
    <t>2024b23019</t>
  </si>
  <si>
    <t>张洁</t>
  </si>
  <si>
    <t>2024b23020</t>
  </si>
  <si>
    <t>校团委融媒体中心运营部部长1</t>
  </si>
  <si>
    <t>姚国琪</t>
  </si>
  <si>
    <t>2024b23021</t>
  </si>
  <si>
    <t>职业规划和发展中心副部长0.5</t>
  </si>
  <si>
    <t>管朝阳</t>
  </si>
  <si>
    <t>2024b23022</t>
  </si>
  <si>
    <t>岳奇鑫</t>
  </si>
  <si>
    <t>2024b23023</t>
  </si>
  <si>
    <t>浙江省大学生工程实践与创新能力大赛校二等奖0.2 浙江省大学生物理理论竞赛省三等奖1.25*0.6=0.75（c类）</t>
  </si>
  <si>
    <t>刘尚舟</t>
  </si>
  <si>
    <t>2024b23024</t>
  </si>
  <si>
    <t>贾卓越</t>
  </si>
  <si>
    <t>2024b23025</t>
  </si>
  <si>
    <t>张博文</t>
  </si>
  <si>
    <t>2024b23026</t>
  </si>
  <si>
    <t>红旗团支书0.75</t>
  </si>
  <si>
    <t>张炎弘博</t>
  </si>
  <si>
    <t>2024b23027</t>
  </si>
  <si>
    <t>赵治芋</t>
  </si>
  <si>
    <t>2024b23028</t>
  </si>
  <si>
    <t>李金禹</t>
  </si>
  <si>
    <t>2024b23029</t>
  </si>
  <si>
    <t>班级评奖评优小组成员签字</t>
  </si>
  <si>
    <t>注：学院个性发展分予以两版电子稿修改，第三版上交纸质版需涉及加分个人签名+评议小组签名</t>
  </si>
  <si>
    <t>参加学校认定的 B类科技竞赛（校级，竞赛，二等奖，队员，3人团队，有队长）（0.5*0.8）*0.4</t>
  </si>
  <si>
    <t>材控24-2</t>
  </si>
  <si>
    <t>毛佳和</t>
  </si>
  <si>
    <t>2023b23057</t>
  </si>
  <si>
    <t>高槐泽</t>
  </si>
  <si>
    <t>2024b23030</t>
  </si>
  <si>
    <t xml:space="preserve">参加学校认定的 A类科技竞赛（校级，在校十八届机械设计竞赛中荣获一等奖队长0.75*0.8=0.6
参加学校认定的 B 类科技竞赛（省级，新材料创新与实践大赛，三等奖，个人赛，1.25
校级优秀学生0.75 
校级优秀团干部0.75
团支书0.75参加学校认定的 B 类科技竞赛（国家级，2026中国大学生机械工程创新创意竞赛，三等奖，队员，4人团队，本人队员）（0.25*0.8）*0.4
参加学校认定的 A 类科技竞赛（校级，浙江省大学生新材料创新与实践竞赛，一等奖，队长，5人团队）0.75*0.8
</t>
  </si>
  <si>
    <t>陈正日</t>
  </si>
  <si>
    <t>2024b23031</t>
  </si>
  <si>
    <t>吴亦</t>
  </si>
  <si>
    <t>2024b23032</t>
  </si>
  <si>
    <t>廖书桓</t>
  </si>
  <si>
    <t>2024b23033</t>
  </si>
  <si>
    <t>校心理健康联合会行政部部长</t>
  </si>
  <si>
    <t>陈宽</t>
  </si>
  <si>
    <t>2024b23034</t>
  </si>
  <si>
    <t>赖文贵</t>
  </si>
  <si>
    <t>2024b23035</t>
  </si>
  <si>
    <t>吴翔</t>
  </si>
  <si>
    <t>2024b23036</t>
  </si>
  <si>
    <t>马正飞</t>
  </si>
  <si>
    <t>2024b23037</t>
  </si>
  <si>
    <t>组织委员</t>
  </si>
  <si>
    <t>董世杰</t>
  </si>
  <si>
    <t>2024b23038</t>
  </si>
  <si>
    <t>胡李星</t>
  </si>
  <si>
    <t>2024b23039</t>
  </si>
  <si>
    <t>张宇航</t>
  </si>
  <si>
    <t>2024b23040</t>
  </si>
  <si>
    <t>文体委员</t>
  </si>
  <si>
    <t>杨晨浩</t>
  </si>
  <si>
    <t>2024b23041</t>
  </si>
  <si>
    <t>李培德</t>
  </si>
  <si>
    <t>2024b23042</t>
  </si>
  <si>
    <t>方文乐</t>
  </si>
  <si>
    <t>2024b23043</t>
  </si>
  <si>
    <t>寝室长</t>
  </si>
  <si>
    <t>唐彰蔚</t>
  </si>
  <si>
    <t>2024b23044</t>
  </si>
  <si>
    <t>学习委员，参加学校认定的 B类科技竞赛（校级，金相技能大赛，一等奖，个人赛）0.75*0.8=0.6，浙江省大学生新材料创新与实践大赛A类省三等奖 1.25</t>
  </si>
  <si>
    <t>郑棚</t>
  </si>
  <si>
    <t>2024b23045</t>
  </si>
  <si>
    <t>宣传委员</t>
  </si>
  <si>
    <t>周佳浩</t>
  </si>
  <si>
    <t>2024b23046</t>
  </si>
  <si>
    <t>曹熙杭</t>
  </si>
  <si>
    <t>2024b23047</t>
  </si>
  <si>
    <t>洪星宇</t>
  </si>
  <si>
    <t>2024b23048</t>
  </si>
  <si>
    <t>和志成</t>
  </si>
  <si>
    <t>2024b23049</t>
  </si>
  <si>
    <t>班长</t>
  </si>
  <si>
    <t>段泽烯</t>
  </si>
  <si>
    <t>2024b23050</t>
  </si>
  <si>
    <t>罗浩元</t>
  </si>
  <si>
    <t>2024b23051</t>
  </si>
  <si>
    <t>杨礼峰</t>
  </si>
  <si>
    <t>2024b23052</t>
  </si>
  <si>
    <t>王晓蕊</t>
  </si>
  <si>
    <t>2024b23053</t>
  </si>
  <si>
    <t>生活委员0.25</t>
  </si>
  <si>
    <t>丁江涛</t>
  </si>
  <si>
    <t>2024b23055</t>
  </si>
  <si>
    <t>雍文昊</t>
  </si>
  <si>
    <t>2024b23056</t>
  </si>
  <si>
    <t>心理委员</t>
  </si>
  <si>
    <t>张军豪</t>
  </si>
  <si>
    <t>2024b23057</t>
  </si>
  <si>
    <t>张少波</t>
  </si>
  <si>
    <t>2024b23058</t>
  </si>
  <si>
    <t>车辆24-1</t>
  </si>
  <si>
    <t>田杨</t>
  </si>
  <si>
    <t>2024b24001</t>
  </si>
  <si>
    <t>国家级大创项目立项（队员）5*0.4</t>
  </si>
  <si>
    <t>陈伟民</t>
  </si>
  <si>
    <t>2024b24002</t>
  </si>
  <si>
    <t>杨嘉豪</t>
  </si>
  <si>
    <t>2024b24003</t>
  </si>
  <si>
    <t>马博</t>
  </si>
  <si>
    <t>2024b24004</t>
  </si>
  <si>
    <t>李声亮</t>
  </si>
  <si>
    <t>2024b24005</t>
  </si>
  <si>
    <t>机械设计创新大赛省级三等奖1.25x0.4  实践研学部部长0.75</t>
  </si>
  <si>
    <t>张恺宇</t>
  </si>
  <si>
    <t>2024b24006</t>
  </si>
  <si>
    <t>机创三1.25*0.4</t>
  </si>
  <si>
    <t>范俊杰</t>
  </si>
  <si>
    <t>2024b24007</t>
  </si>
  <si>
    <t>学习委员0.5大学生电动方程式大赛2.5*0.6*0.4</t>
  </si>
  <si>
    <t>金文凯</t>
  </si>
  <si>
    <t>2024b24008</t>
  </si>
  <si>
    <t>机械设计创新大赛国家级三等奖(队长)2.5x0.8 优秀团干部(校)0.75 团委书记助理兼学生会副主席</t>
  </si>
  <si>
    <t>熊灿</t>
  </si>
  <si>
    <t>2024b24010</t>
  </si>
  <si>
    <t>机械创新大赛省二等奖（队长）1.5*0.8 优秀团员 0.75 团支书0.75  工创赛省铜奖（队员）1.5*0.4 大学生电动方程式大赛国三2.5*0.6*0.4 MOOC认证0.15 国家级大创项目立项（第一负责人）5*0.8</t>
  </si>
  <si>
    <t>郭松林</t>
  </si>
  <si>
    <t>2024b24011</t>
  </si>
  <si>
    <t>机械创新大赛省三等奖 1.25x0.8 寝室长0.15</t>
  </si>
  <si>
    <t>谢立彬</t>
  </si>
  <si>
    <t>2024b24012</t>
  </si>
  <si>
    <t>组织委员0.25</t>
  </si>
  <si>
    <t>董程宇</t>
  </si>
  <si>
    <t>2024b24013</t>
  </si>
  <si>
    <t>机械设计创新大赛省级三等奖1.25x0.4 寝室长0.15</t>
  </si>
  <si>
    <t>陈硕</t>
  </si>
  <si>
    <t>2024b24014</t>
  </si>
  <si>
    <t>卓玛次仁</t>
  </si>
  <si>
    <t>2024b24015</t>
  </si>
  <si>
    <t>龚月</t>
  </si>
  <si>
    <t>2024b24016</t>
  </si>
  <si>
    <t>学风建设中心部长0.75</t>
  </si>
  <si>
    <t>彭宇轩</t>
  </si>
  <si>
    <t>2024b24017</t>
  </si>
  <si>
    <t>龚文想</t>
  </si>
  <si>
    <t>2024b24018</t>
  </si>
  <si>
    <t>杨崇波</t>
  </si>
  <si>
    <t>2024b24019</t>
  </si>
  <si>
    <t>机械设计创新大赛省级三等奖(队长)1.25x0.8 工创赛省铜奖（队长）1.5*0.8  智能汽车竞赛省三等奖（队员）1.25*0.4  电赛校三等奖0.25*0.4  省级大创（排名第三）3*0.4</t>
  </si>
  <si>
    <t>陈登庆</t>
  </si>
  <si>
    <t>2024b24020</t>
  </si>
  <si>
    <t>邵子乐</t>
  </si>
  <si>
    <t>2024b24021</t>
  </si>
  <si>
    <t>江佳信</t>
  </si>
  <si>
    <t>2024b24022</t>
  </si>
  <si>
    <t>校运会男子400米铜奖+0.5校运会男子200米铜奖+0.5校运会男子4*100米金奖+1/4=0.25校运会男子4*400米金奖+1/4=0.25</t>
  </si>
  <si>
    <t>潘兴棋</t>
  </si>
  <si>
    <t>2024b24023</t>
  </si>
  <si>
    <t>何彬</t>
  </si>
  <si>
    <t>2024b24024</t>
  </si>
  <si>
    <t>罗布次仁</t>
  </si>
  <si>
    <t>2024b24025</t>
  </si>
  <si>
    <t>闫成章</t>
  </si>
  <si>
    <t>2024b24026</t>
  </si>
  <si>
    <t>机械设计创新大赛省三1.25x0.4大创省级立项铜奖1.25x0.4生活委员0.25</t>
  </si>
  <si>
    <t>贾宗华</t>
  </si>
  <si>
    <t>2024b24027</t>
  </si>
  <si>
    <t>寝室长0.15</t>
  </si>
  <si>
    <t>喇远俊</t>
  </si>
  <si>
    <t>2024b24028</t>
  </si>
  <si>
    <t>朱明春</t>
  </si>
  <si>
    <t>2024b60042</t>
  </si>
  <si>
    <t>余俊靓</t>
  </si>
  <si>
    <t>2024b12021</t>
  </si>
  <si>
    <t>阮政涛</t>
  </si>
  <si>
    <t>2024b13084</t>
  </si>
  <si>
    <t>尹家和</t>
  </si>
  <si>
    <t>2024b21001</t>
  </si>
  <si>
    <t>吴飞</t>
  </si>
  <si>
    <t>2022b24021</t>
  </si>
  <si>
    <t>2024-2025学年个性发展分班级汇总表</t>
  </si>
  <si>
    <r>
      <rPr>
        <sz val="11"/>
        <color rgb="FF000000"/>
        <rFont val="等线"/>
        <charset val="134"/>
      </rPr>
      <t xml:space="preserve">最高不超过 </t>
    </r>
    <r>
      <rPr>
        <sz val="11"/>
        <color rgb="FFFF0000"/>
        <rFont val="等线"/>
        <charset val="134"/>
      </rPr>
      <t>5</t>
    </r>
    <r>
      <rPr>
        <sz val="11"/>
        <color rgb="FF000000"/>
        <rFont val="等线"/>
        <charset val="134"/>
      </rPr>
      <t xml:space="preserve"> 分；
不同项目可累计计分，同一项目获奖</t>
    </r>
    <r>
      <rPr>
        <sz val="11"/>
        <color rgb="FFFF0000"/>
        <rFont val="等线"/>
        <charset val="134"/>
      </rPr>
      <t>按最高获奖级别计分，不累计计分</t>
    </r>
    <r>
      <rPr>
        <sz val="11"/>
        <color rgb="FF000000"/>
        <rFont val="等线"/>
        <charset val="134"/>
      </rPr>
      <t>；
学术研究中：</t>
    </r>
    <r>
      <rPr>
        <sz val="11"/>
        <color rgb="FFFF0000"/>
        <rFont val="等线"/>
        <charset val="134"/>
      </rPr>
      <t>大创立项加分，结题不加分</t>
    </r>
    <r>
      <rPr>
        <sz val="11"/>
        <color rgb="FF000000"/>
        <rFont val="等线"/>
        <charset val="134"/>
      </rPr>
      <t xml:space="preserve">
同一学年获得多项荣誉时，同一类荣誉按最高等级计分，不同荣誉可累计计分，最高不得</t>
    </r>
    <r>
      <rPr>
        <sz val="11"/>
        <color rgb="FFFF0000"/>
        <rFont val="等线"/>
        <charset val="134"/>
      </rPr>
      <t>超过 5 分</t>
    </r>
    <r>
      <rPr>
        <sz val="11"/>
        <color rgb="FF000000"/>
        <rFont val="等线"/>
        <charset val="134"/>
      </rPr>
      <t>。
教务处两榜，榜单第一列a类，不在榜单的不加分，学科指导委员会b类，协会c类）
学生承担社会工作满一学年才能计分；一学年中担任两个及以上社会工作的，按最高级别加分。
B类、C 类科技竞赛参照表量化分值权重系数分别为</t>
    </r>
    <r>
      <rPr>
        <sz val="11"/>
        <color rgb="FFFF0000"/>
        <rFont val="等线"/>
        <charset val="134"/>
      </rPr>
      <t xml:space="preserve"> 0.8、0.6</t>
    </r>
    <r>
      <rPr>
        <sz val="11"/>
        <color rgb="FF000000"/>
        <rFont val="等线"/>
        <charset val="134"/>
      </rPr>
      <t xml:space="preserve">
团队竞赛获奖，团队负责人量化得分权重系数为 0.8，其他成员量化权重系数为 0.4；无核心成员的按计分标准 / 项目组人数计分。
A类竞赛：纳入浙江省普通本科高等教学工作及业绩考核的竞赛项目，</t>
    </r>
    <r>
      <rPr>
        <sz val="11"/>
        <color rgb="FFFF0000"/>
        <rFont val="等线"/>
        <charset val="134"/>
      </rPr>
      <t>一般是浙江省教育厅组织的竞赛</t>
    </r>
    <r>
      <rPr>
        <sz val="11"/>
        <color rgb="FF000000"/>
        <rFont val="等线"/>
        <charset val="134"/>
      </rPr>
      <t xml:space="preserve">
B类竞赛：教育部各教学指导委员会举办的全国性竞赛项目
C类竞赛：浙江省各教学指导委员会、全国行业协会（学会）举办的省级及以上的竞赛项目</t>
    </r>
  </si>
  <si>
    <t>车辆24-2</t>
  </si>
  <si>
    <t>张喆</t>
  </si>
  <si>
    <t>2024b24031</t>
  </si>
  <si>
    <t>郑天</t>
  </si>
  <si>
    <t>2024b24032</t>
  </si>
  <si>
    <t>祁宏基</t>
  </si>
  <si>
    <t>2024b24033</t>
  </si>
  <si>
    <t>严曾宝</t>
  </si>
  <si>
    <t>2024b24034</t>
  </si>
  <si>
    <t>何宁</t>
  </si>
  <si>
    <t>2024b24035</t>
  </si>
  <si>
    <t>徐盛义</t>
  </si>
  <si>
    <t>2024b24036</t>
  </si>
  <si>
    <t>王星宇</t>
  </si>
  <si>
    <t>2024b24037</t>
  </si>
  <si>
    <t>吴夏祺</t>
  </si>
  <si>
    <t>2024b24038</t>
  </si>
  <si>
    <t>赖江荣</t>
  </si>
  <si>
    <t>2024b24039</t>
  </si>
  <si>
    <t>范嘉靖</t>
  </si>
  <si>
    <t>2024b24040</t>
  </si>
  <si>
    <t>吴新建</t>
  </si>
  <si>
    <t>2024b24041</t>
  </si>
  <si>
    <t>高晨耀</t>
  </si>
  <si>
    <t>2024b24042</t>
  </si>
  <si>
    <t>班长0.75、校级优学班干部0.75、浙江省大学生机械设计竞赛校级三等奖0.2</t>
  </si>
  <si>
    <t>燕飞</t>
  </si>
  <si>
    <t>2024b24043</t>
  </si>
  <si>
    <t>A类（校级大学生机械设计竞赛，三等奖 队长0.25*0.8
B类（校级 全国大学生先进成图与产品信息建模创新大赛 二等奖 单人 0.5*0.8
校级科研立项 队员 1*0.2</t>
  </si>
  <si>
    <t>彭宇峰</t>
  </si>
  <si>
    <t>2024b24044</t>
  </si>
  <si>
    <t>纪律委员0.25</t>
  </si>
  <si>
    <t>王俊豪</t>
  </si>
  <si>
    <t>2024b24045</t>
  </si>
  <si>
    <t>学委0.5</t>
  </si>
  <si>
    <t>周旗</t>
  </si>
  <si>
    <t>2024b24046</t>
  </si>
  <si>
    <t>参加学校认定的 A 类科技竞赛（国家级，机械创新设计竞赛，一等奖，队员，5人团队）4*0.4
科研立项 （国家级，大创立项，队员，5人团队）5*0.4
生活委员0.25</t>
  </si>
  <si>
    <t>袁振瀚</t>
  </si>
  <si>
    <t>2024b24047</t>
  </si>
  <si>
    <t>蔡崇信基金会优秀志愿者0.5，六级0.5</t>
  </si>
  <si>
    <t>王焕青</t>
  </si>
  <si>
    <t>2024b24048</t>
  </si>
  <si>
    <t>张裕福</t>
  </si>
  <si>
    <t>2024b24049</t>
  </si>
  <si>
    <t>黄泽睿</t>
  </si>
  <si>
    <t>2024b24050</t>
  </si>
  <si>
    <t>陈杰伟</t>
  </si>
  <si>
    <t>2024b24051</t>
  </si>
  <si>
    <t>蒙明浩</t>
  </si>
  <si>
    <t>2024b24052</t>
  </si>
  <si>
    <t>解卓</t>
  </si>
  <si>
    <t>2024b24053</t>
  </si>
  <si>
    <t>浙江省大学生机械设计竞赛校三等奖（0.25*0.4）  浙江省大学生工程实践与创新能力大赛省铜奖（1.5*0.4） 组织委员（0.25）</t>
  </si>
  <si>
    <t>洛桑仁庆</t>
  </si>
  <si>
    <t>2024b24054</t>
  </si>
  <si>
    <t>周德海</t>
  </si>
  <si>
    <t>2024b24055</t>
  </si>
  <si>
    <t>校级优秀学生0.75、寝室长0.15</t>
  </si>
  <si>
    <t>董旺</t>
  </si>
  <si>
    <t>2024b24056</t>
  </si>
  <si>
    <t>魏秀岩</t>
  </si>
  <si>
    <t>2024b24057</t>
  </si>
  <si>
    <t>刘明恺</t>
  </si>
  <si>
    <t>2024b24058</t>
  </si>
  <si>
    <t>张琬婷</t>
  </si>
  <si>
    <t>2024b38028</t>
  </si>
  <si>
    <t>俞恺阳</t>
  </si>
  <si>
    <t>2024b04039</t>
  </si>
  <si>
    <t>潘泽奇</t>
  </si>
  <si>
    <t>2024b21042</t>
  </si>
  <si>
    <t>6级0.5</t>
  </si>
  <si>
    <t>机器人24-1</t>
  </si>
  <si>
    <t>孟丽桦</t>
  </si>
  <si>
    <t>2024b34001</t>
  </si>
  <si>
    <t>葛泽星</t>
  </si>
  <si>
    <t>2024b34002</t>
  </si>
  <si>
    <t>副班主任1、六级0.5、a类机械设计竞赛校级竞赛一等奖队员0.75*0.4</t>
  </si>
  <si>
    <t>周政玙</t>
  </si>
  <si>
    <t>2024b34003</t>
  </si>
  <si>
    <t>a类机械设计竞赛校三等奖队员0.25*0.4</t>
  </si>
  <si>
    <t>李欣晨</t>
  </si>
  <si>
    <t>2024b34004</t>
  </si>
  <si>
    <t>沈郑浩</t>
  </si>
  <si>
    <t>2024b34005</t>
  </si>
  <si>
    <t>陈逸杭</t>
  </si>
  <si>
    <t>2024b34006</t>
  </si>
  <si>
    <t>陈毅凯</t>
  </si>
  <si>
    <t>2024b34007</t>
  </si>
  <si>
    <t>舒宇晗</t>
  </si>
  <si>
    <t>2024b34008</t>
  </si>
  <si>
    <t>章博</t>
  </si>
  <si>
    <t>2024b34010</t>
  </si>
  <si>
    <t>生活委员0.25、国赛三等奖队员2.5*0.4</t>
  </si>
  <si>
    <t>刘牧</t>
  </si>
  <si>
    <t>2024b34011</t>
  </si>
  <si>
    <t>毛泽林</t>
  </si>
  <si>
    <t>2024b34012</t>
  </si>
  <si>
    <t>陈昱超</t>
  </si>
  <si>
    <t>2024b34013</t>
  </si>
  <si>
    <t>戴世威</t>
  </si>
  <si>
    <t>2024b34014</t>
  </si>
  <si>
    <t>李前韬</t>
  </si>
  <si>
    <t>2024b34015</t>
  </si>
  <si>
    <t>陈宇诺</t>
  </si>
  <si>
    <t>2024b34017</t>
  </si>
  <si>
    <t>学委0.5、优秀学生0.75、a类工程与实践创新大赛省赛二等奖队员1.5*0.4、a类机械设计省赛二等奖队员1.5*0.4、a类智能机器人竞赛省赛三等奖队员1.25*0.4</t>
  </si>
  <si>
    <t>俞澜天</t>
  </si>
  <si>
    <t>2024b34018</t>
  </si>
  <si>
    <t>朱明智</t>
  </si>
  <si>
    <t>2024b34019</t>
  </si>
  <si>
    <t>江梓泳</t>
  </si>
  <si>
    <t>2024b34020</t>
  </si>
  <si>
    <t>六级0.5</t>
  </si>
  <si>
    <t>王佳伦</t>
  </si>
  <si>
    <t>2024b34021</t>
  </si>
  <si>
    <t>孙铭海</t>
  </si>
  <si>
    <t>2024b34022</t>
  </si>
  <si>
    <t>林越海</t>
  </si>
  <si>
    <t>2024b34023</t>
  </si>
  <si>
    <t>黄存杰</t>
  </si>
  <si>
    <t>2024b34024</t>
  </si>
  <si>
    <t>副班主任1、国赛三等奖队员2.5*0.4=1、优秀学生0.75、六级0.5、优秀团员0.75、省赛二等奖队员1.5*0.4=0.6A类智能机器人大赛国赛三等奖队员2.5*0.4</t>
  </si>
  <si>
    <t>杜阳</t>
  </si>
  <si>
    <t>2024b34025</t>
  </si>
  <si>
    <t>a类机械设计竞赛国赛三等奖队员2.5*0.4、a类智能机器人省赛三等奖队员1.25*0.4</t>
  </si>
  <si>
    <t>刘怡顺</t>
  </si>
  <si>
    <t>2024b34026</t>
  </si>
  <si>
    <t>贾程彬</t>
  </si>
  <si>
    <t>2024b34027</t>
  </si>
  <si>
    <t>纪律委员0.25、省赛二等奖队员1.5*0.4</t>
  </si>
  <si>
    <t>张亚浩</t>
  </si>
  <si>
    <t>2024b34028</t>
  </si>
  <si>
    <t>团支书0.75、国赛三等奖队员2.5*0.4、优秀学生干部0.75、优秀团干0.75、省赛二等奖队员1.5*0.4A类智能机器人大赛国赛三等奖队员2.5*0.4</t>
  </si>
  <si>
    <t>胡亮</t>
  </si>
  <si>
    <t>2024b34029</t>
  </si>
  <si>
    <t>谢琳艺</t>
  </si>
  <si>
    <t>2024b34030</t>
  </si>
  <si>
    <t>六级0.5、省赛二等奖队员1.5*0.4 A类智能机器人大赛国赛三等奖队员2.5*0.4</t>
  </si>
  <si>
    <t>谌立夫</t>
  </si>
  <si>
    <t>2024b34031</t>
  </si>
  <si>
    <t>卢语瞳</t>
  </si>
  <si>
    <t>2024b34032</t>
  </si>
  <si>
    <t>杨栩烽</t>
  </si>
  <si>
    <t>2024b34034</t>
  </si>
  <si>
    <t>王棒</t>
  </si>
  <si>
    <t>2024b34035</t>
  </si>
  <si>
    <t>张培康</t>
  </si>
  <si>
    <t>2024b34036</t>
  </si>
  <si>
    <t>校心联实践部部长1、国赛三等奖队长2.5*0.8、省赛三等奖队长1.25*0.8</t>
  </si>
  <si>
    <t>罗双</t>
  </si>
  <si>
    <t>2024b34038</t>
  </si>
  <si>
    <t>校三等奖队长0.25*0.8</t>
  </si>
  <si>
    <t>王一诺</t>
  </si>
  <si>
    <t>2024b34039</t>
  </si>
  <si>
    <t>部门部长0.5 青协部长0.75</t>
  </si>
  <si>
    <t>黎梦邯</t>
  </si>
  <si>
    <t>2024b34040</t>
  </si>
  <si>
    <t>吴荧哲</t>
  </si>
  <si>
    <t>2024b16033</t>
  </si>
  <si>
    <t>机器人24-2</t>
  </si>
  <si>
    <t>史昊煊</t>
  </si>
  <si>
    <t>2024b34041</t>
  </si>
  <si>
    <t>施航帆</t>
  </si>
  <si>
    <t>2024b34042</t>
  </si>
  <si>
    <t>学习委员0.5</t>
  </si>
  <si>
    <t>潘晓雨</t>
  </si>
  <si>
    <t>2024b34043</t>
  </si>
  <si>
    <t>宣传委员0.25</t>
  </si>
  <si>
    <t>王毅</t>
  </si>
  <si>
    <t>2024b34044</t>
  </si>
  <si>
    <t>杨佳怡</t>
  </si>
  <si>
    <t>2024b34045</t>
  </si>
  <si>
    <t>魏波</t>
  </si>
  <si>
    <t>2024b34046</t>
  </si>
  <si>
    <t>韦博</t>
  </si>
  <si>
    <t>2024b34047</t>
  </si>
  <si>
    <t>尚于兰</t>
  </si>
  <si>
    <t>2024b34048</t>
  </si>
  <si>
    <t>浙江省大学生机械设计竞赛三等奖（组员1.25*0.4)；文体委员0.25</t>
  </si>
  <si>
    <t>王晨熠</t>
  </si>
  <si>
    <t>2024b34049</t>
  </si>
  <si>
    <t>郑圣昊</t>
  </si>
  <si>
    <t>2024b34050</t>
  </si>
  <si>
    <t>林勤淏</t>
  </si>
  <si>
    <t>2024b34051</t>
  </si>
  <si>
    <t>班长1</t>
  </si>
  <si>
    <t>李昂</t>
  </si>
  <si>
    <t>2024b34052</t>
  </si>
  <si>
    <t>张瑞翰</t>
  </si>
  <si>
    <t>2024b34053</t>
  </si>
  <si>
    <t>李政霖</t>
  </si>
  <si>
    <t>2024b34054</t>
  </si>
  <si>
    <t>张淳</t>
  </si>
  <si>
    <t>2024b34055</t>
  </si>
  <si>
    <t>IE期刊（一作1）；团支书0.5</t>
  </si>
  <si>
    <t>张俊豪</t>
  </si>
  <si>
    <t>2024b34056</t>
  </si>
  <si>
    <t>英语六级0.5</t>
  </si>
  <si>
    <t>朱炳豪</t>
  </si>
  <si>
    <t>2024b34057</t>
  </si>
  <si>
    <t>陶杰</t>
  </si>
  <si>
    <t>2024b34058</t>
  </si>
  <si>
    <t>纪律委员 0.25；</t>
  </si>
  <si>
    <t>项天祥</t>
  </si>
  <si>
    <t>2024b34059</t>
  </si>
  <si>
    <t>寝室长0.25，</t>
  </si>
  <si>
    <t>陈嘉宇</t>
  </si>
  <si>
    <t>2024b34060</t>
  </si>
  <si>
    <t>陶铮宇</t>
  </si>
  <si>
    <t>2024b34061</t>
  </si>
  <si>
    <t>林毅</t>
  </si>
  <si>
    <t>2024b34062</t>
  </si>
  <si>
    <t>林美煌</t>
  </si>
  <si>
    <t>2024b34063</t>
  </si>
  <si>
    <t>李恒轩</t>
  </si>
  <si>
    <t>2024b34064</t>
  </si>
  <si>
    <t>第十二届全国大学生机械创新设计大赛三等奖（组员 1.25*0.4）=0.5，浙江省 “挑战杯”大学生创业计划竞赛二等奖（组长1.5*0.8）=1.2，魔方社社长0.75；</t>
  </si>
  <si>
    <t>王岩</t>
  </si>
  <si>
    <t>2024b34065</t>
  </si>
  <si>
    <t>李逸阳</t>
  </si>
  <si>
    <t>2024b34066</t>
  </si>
  <si>
    <t>寝室长0.25</t>
  </si>
  <si>
    <t>刘启航</t>
  </si>
  <si>
    <t>2024b34067</t>
  </si>
  <si>
    <t>心理委员0.25</t>
  </si>
  <si>
    <t>王凯</t>
  </si>
  <si>
    <t>2024b34068</t>
  </si>
  <si>
    <t>吴卓远</t>
  </si>
  <si>
    <t>2024b34069</t>
  </si>
  <si>
    <t>潘轩</t>
  </si>
  <si>
    <t>2024b34070</t>
  </si>
  <si>
    <t>胡鑫宇</t>
  </si>
  <si>
    <t>2024b34071</t>
  </si>
  <si>
    <t>韦昌德</t>
  </si>
  <si>
    <t>2024b34072</t>
  </si>
  <si>
    <t>陈国鑫</t>
  </si>
  <si>
    <t>2024b34073</t>
  </si>
  <si>
    <t>廖烯</t>
  </si>
  <si>
    <t>2024b34074</t>
  </si>
  <si>
    <t>周天财</t>
  </si>
  <si>
    <t>2024b34075</t>
  </si>
  <si>
    <t>张卫雄</t>
  </si>
  <si>
    <t>2024b34076</t>
  </si>
  <si>
    <t>陈松松</t>
  </si>
  <si>
    <t>2024b34077</t>
  </si>
  <si>
    <t>浙江省大学生机械设计竞赛二等奖（组员1.5*0.4）国家大创立项4*0.4</t>
  </si>
  <si>
    <t>张明辉</t>
  </si>
  <si>
    <t>2024b34078</t>
  </si>
  <si>
    <t>王何平</t>
  </si>
  <si>
    <t>2024b34079</t>
  </si>
  <si>
    <t>晁勇</t>
  </si>
  <si>
    <t>2024b34080</t>
  </si>
  <si>
    <t>路丰硕</t>
  </si>
  <si>
    <t>2024b08019</t>
  </si>
  <si>
    <t>王浩宇</t>
  </si>
  <si>
    <t>2024b08014</t>
  </si>
  <si>
    <t>浙江省大学生智能机器人创意竞赛一等奖（组员 2*0.4）2026年第九届中国高校智能机器人创意大赛A类 4*0.4</t>
  </si>
  <si>
    <t>机自24-1</t>
  </si>
  <si>
    <t>王淳</t>
  </si>
  <si>
    <t>2024b04010</t>
  </si>
  <si>
    <t>无</t>
  </si>
  <si>
    <t>邓天宇</t>
  </si>
  <si>
    <t>2024b04026</t>
  </si>
  <si>
    <t>六级考试0.5</t>
  </si>
  <si>
    <t>黄铭九</t>
  </si>
  <si>
    <t>2024b04046</t>
  </si>
  <si>
    <t>崔如意</t>
  </si>
  <si>
    <t>2024b06001</t>
  </si>
  <si>
    <t>张祖豪</t>
  </si>
  <si>
    <t>2024b06002</t>
  </si>
  <si>
    <t>李瑾</t>
  </si>
  <si>
    <t>2024b06003</t>
  </si>
  <si>
    <t>青年融媒体中心主任0.75</t>
  </si>
  <si>
    <t>杨天成</t>
  </si>
  <si>
    <t>2024b06004</t>
  </si>
  <si>
    <t>校团委融媒体中心宣传部部长0.75</t>
  </si>
  <si>
    <t>陈熙海</t>
  </si>
  <si>
    <t>2024b06005</t>
  </si>
  <si>
    <t>罗培硕</t>
  </si>
  <si>
    <t>2024b06006</t>
  </si>
  <si>
    <t>魔方社社长0.75</t>
  </si>
  <si>
    <t>张龙飞</t>
  </si>
  <si>
    <t>2024b06007</t>
  </si>
  <si>
    <t>B类成图大赛（省级，三等奖）1.25*0.8=1</t>
  </si>
  <si>
    <t>史柯宇</t>
  </si>
  <si>
    <t>2024b06008</t>
  </si>
  <si>
    <t>周奕安</t>
  </si>
  <si>
    <t>2024b06009</t>
  </si>
  <si>
    <t>薛子俊</t>
  </si>
  <si>
    <t>2024b06010</t>
  </si>
  <si>
    <t>梁鸣章</t>
  </si>
  <si>
    <t>2024b06011</t>
  </si>
  <si>
    <t>翁圣坤</t>
  </si>
  <si>
    <t>2024b06012</t>
  </si>
  <si>
    <t>方海铭</t>
  </si>
  <si>
    <t>2024b06013</t>
  </si>
  <si>
    <t>徐德鑫</t>
  </si>
  <si>
    <t>2024b06014</t>
  </si>
  <si>
    <t>陈韩</t>
  </si>
  <si>
    <t>2024b06015</t>
  </si>
  <si>
    <t>优秀学生干部0.75，优秀团干部0.75 副班主任1
副班主任1</t>
  </si>
  <si>
    <t>朱启元</t>
  </si>
  <si>
    <t>2024b06016</t>
  </si>
  <si>
    <t>程柯杰</t>
  </si>
  <si>
    <t>2024b06017</t>
  </si>
  <si>
    <t>学生公寓管理中心部长0.75  机械设计竞赛（校级，二等奖，有队长）0.5*0.4 机械设计竞赛（省级，三等奖，五人团队有队长）1.25*0.4</t>
  </si>
  <si>
    <t>黄宇琪</t>
  </si>
  <si>
    <t>2024b06018</t>
  </si>
  <si>
    <t>优秀学生0.75</t>
  </si>
  <si>
    <t>陈泓旭</t>
  </si>
  <si>
    <t>2024b06019</t>
  </si>
  <si>
    <t>素拓认证中心部长0.75  六级考试0.5 计算机二级0.25 外研社国才杯校三等奖0.25  校运动会4*1无无米接力一等奖0.8*0.75=0.6</t>
  </si>
  <si>
    <t>陈创</t>
  </si>
  <si>
    <t>2024b06020</t>
  </si>
  <si>
    <t>张帅</t>
  </si>
  <si>
    <t>2024b06021</t>
  </si>
  <si>
    <t>姜流金</t>
  </si>
  <si>
    <t>2024b06022</t>
  </si>
  <si>
    <t>2024b06023</t>
  </si>
  <si>
    <t>李飞宇</t>
  </si>
  <si>
    <t>2024b06024</t>
  </si>
  <si>
    <t>郑智豪</t>
  </si>
  <si>
    <t>2024b06025</t>
  </si>
  <si>
    <t>高永强</t>
  </si>
  <si>
    <t>2024b06026</t>
  </si>
  <si>
    <t>李靓</t>
  </si>
  <si>
    <t>2024b06027</t>
  </si>
  <si>
    <t>张烨</t>
  </si>
  <si>
    <t>2024b06028</t>
  </si>
  <si>
    <t>张博林</t>
  </si>
  <si>
    <t>2024b06029</t>
  </si>
  <si>
    <t>徐国正</t>
  </si>
  <si>
    <t>2024b06030</t>
  </si>
  <si>
    <t>曾思雨</t>
  </si>
  <si>
    <t>2024b06031</t>
  </si>
  <si>
    <t>熊浩</t>
  </si>
  <si>
    <t>2024b06032</t>
  </si>
  <si>
    <t>李子豪</t>
  </si>
  <si>
    <t>2024b06033</t>
  </si>
  <si>
    <t>班长0.75</t>
  </si>
  <si>
    <t>朱姓</t>
  </si>
  <si>
    <t>2024b06034</t>
  </si>
  <si>
    <t>任佳伟</t>
  </si>
  <si>
    <t>2024b06035</t>
  </si>
  <si>
    <t>唐代瑞</t>
  </si>
  <si>
    <t>2024b06036</t>
  </si>
  <si>
    <t>幸福成长中心副部长0.5</t>
  </si>
  <si>
    <t>陈嘉瑞</t>
  </si>
  <si>
    <t>2024b06037</t>
  </si>
  <si>
    <t>王歆月</t>
  </si>
  <si>
    <t>2024b06038</t>
  </si>
  <si>
    <t>院办公室副部长0.5</t>
  </si>
  <si>
    <t>李豪哲</t>
  </si>
  <si>
    <t>2024b21058</t>
  </si>
  <si>
    <t>罗灿</t>
  </si>
  <si>
    <t>2024b21060</t>
  </si>
  <si>
    <t>郭涛</t>
  </si>
  <si>
    <t>2024b38072</t>
  </si>
  <si>
    <t>机创竞赛（校级A，三等奖)0.25 寝室长0.15</t>
  </si>
  <si>
    <t>汪兢</t>
  </si>
  <si>
    <t>2024b25042</t>
  </si>
  <si>
    <t>黄敬淘</t>
  </si>
  <si>
    <t>2024b48035</t>
  </si>
  <si>
    <t>机自24-2</t>
  </si>
  <si>
    <t>孟昊杰</t>
  </si>
  <si>
    <t>2024b06039</t>
  </si>
  <si>
    <t>李雨铮</t>
  </si>
  <si>
    <t>2024b06040</t>
  </si>
  <si>
    <t>班长0.75
省级，机械设计竞赛（A类），三等奖，队员，4人团队1.25*0.4=0.5
国家级大学生创新立项5*0.4=2</t>
  </si>
  <si>
    <t>潘军屹</t>
  </si>
  <si>
    <t>2024b06041</t>
  </si>
  <si>
    <t>院办公室督导部副部长0.5分</t>
  </si>
  <si>
    <t>齐天浩</t>
  </si>
  <si>
    <t>2024b06042</t>
  </si>
  <si>
    <t>管豪宇</t>
  </si>
  <si>
    <t>2024b06043</t>
  </si>
  <si>
    <t>国家级大创立项5*0.4=2
寝室长0.15
校级，机械设计竞赛（A类），三等奖，队员，4人团队0.25*0.4=0.1</t>
  </si>
  <si>
    <t>舒宏涛</t>
  </si>
  <si>
    <t>2024b06044</t>
  </si>
  <si>
    <t>全国三维化数字创新设计大赛一等奖  B类 4*0.8*0.4=1.28
全国三维化数字创新设计大赛三等奖  B类 2.5*0.8*0.4=0.8
机创省三 A类 1.25*0.4=0.5
机创省一 A类 2*0.4=0.8
优秀学生  0.75
机创副社长 0.15
国家级大创 5*0.2=1</t>
  </si>
  <si>
    <t>朱雨轩</t>
  </si>
  <si>
    <t>2024b06045</t>
  </si>
  <si>
    <t>机械设计竞赛校级一等奖，为负责人 A类 0.75*0.8=0.6
机械设计竞赛校级一等奖，为成员 A类 0.75*0.4=0.3
机械设计竞赛省级三等奖，为负责人 A类 1.25*0.8=1
全国大学生数学竞赛省级三等奖 c类1.25*0.6=0.75
学风建设中心干事0.75</t>
  </si>
  <si>
    <t>岑辰</t>
  </si>
  <si>
    <t>2024b06046</t>
  </si>
  <si>
    <t>寝室长0.15
省级，机械设计竞赛（A类），三等奖，队员，4人团队1.25*0.4=0.5</t>
  </si>
  <si>
    <t>朱北辰</t>
  </si>
  <si>
    <t>2024b06047</t>
  </si>
  <si>
    <t>李润泽</t>
  </si>
  <si>
    <t>2024b06048</t>
  </si>
  <si>
    <t>校融媒体副部中心副部长0.75</t>
  </si>
  <si>
    <t>俞金阳</t>
  </si>
  <si>
    <t>2024b06050</t>
  </si>
  <si>
    <t>沈飞扬</t>
  </si>
  <si>
    <t>2024b06051</t>
  </si>
  <si>
    <t>国家级大学生创新立项5*0.4=2
宣传委员0.25
机械设计竞赛校级三等奖，为负责人 A类 0.25*0.8=0.2</t>
  </si>
  <si>
    <t>郑铠毅</t>
  </si>
  <si>
    <t>2024b06053</t>
  </si>
  <si>
    <t>机创省三 A类 1.25*0.4=0.5
机创省三 A类 1.25*0.4=0.5</t>
  </si>
  <si>
    <t>张俊辉</t>
  </si>
  <si>
    <t>2024b06054</t>
  </si>
  <si>
    <t>董俊逸</t>
  </si>
  <si>
    <t>2024b06055</t>
  </si>
  <si>
    <t>应麒宇</t>
  </si>
  <si>
    <t>2024b06056</t>
  </si>
  <si>
    <t>全国大学生统计建模大赛，B类，2.5*0.8*0.8=1.6
六级通过0.5</t>
  </si>
  <si>
    <t>邱贝</t>
  </si>
  <si>
    <t>2024b06057</t>
  </si>
  <si>
    <t>院级团委办公室部长0.75</t>
  </si>
  <si>
    <t>尤圣亮</t>
  </si>
  <si>
    <t>2024b06058</t>
  </si>
  <si>
    <t>刘礼波</t>
  </si>
  <si>
    <t>2024b06059</t>
  </si>
  <si>
    <t>黄敬辉</t>
  </si>
  <si>
    <t>2024b06060</t>
  </si>
  <si>
    <t>王云飞</t>
  </si>
  <si>
    <t>2024b06061</t>
  </si>
  <si>
    <t>张永位</t>
  </si>
  <si>
    <t>2024b06062</t>
  </si>
  <si>
    <t>机械设计竞赛省级三等奖，为负责人 A类 1.25*0.8=1
机械设计竞赛省级三等奖，为队员 A类 1.25*0.4=0.5
科研立项国级5*0.8=4
校青协部长0.75</t>
  </si>
  <si>
    <t>付俊伟</t>
  </si>
  <si>
    <t>2024b06063</t>
  </si>
  <si>
    <t>王霆钰</t>
  </si>
  <si>
    <t>2024b06064</t>
  </si>
  <si>
    <t>校青协部长0.75</t>
  </si>
  <si>
    <t>陈承浩</t>
  </si>
  <si>
    <t>2024b06065</t>
  </si>
  <si>
    <t>省级，机械设计竞赛（A类），三等奖，队员2*0.4=0.8
省级，机械设计竞赛（A类），一等奖，队员2*0.4=0.8
省级，机械设计竞赛（A类），三等奖，负责人1.25*0.8=1
浙江省大学生智能机器人创意竞赛(A类），金奖，队员3*0.4=1.2
国家级大创立项5*0.8=4
国家级大创立项5*0.2=1
机创社长0.15</t>
  </si>
  <si>
    <t>高小风</t>
  </si>
  <si>
    <t>2024b06066</t>
  </si>
  <si>
    <t>钟颖</t>
  </si>
  <si>
    <t>2024b06067</t>
  </si>
  <si>
    <t>申智嘉</t>
  </si>
  <si>
    <t>2024b06068</t>
  </si>
  <si>
    <t>徐凰杰</t>
  </si>
  <si>
    <t>2024b06069</t>
  </si>
  <si>
    <t>杨任晟</t>
  </si>
  <si>
    <t>2024b06070</t>
  </si>
  <si>
    <t>王忠煜</t>
  </si>
  <si>
    <t>2024b06071</t>
  </si>
  <si>
    <t>张育婉</t>
  </si>
  <si>
    <t>2024b06072</t>
  </si>
  <si>
    <t>陈宇然</t>
  </si>
  <si>
    <t>2024b06073</t>
  </si>
  <si>
    <t>机械设计竞赛校级三等奖，队员 A类 0.25*0.4=0.1
国家级大学生创新立项5*0.4=2</t>
  </si>
  <si>
    <t>杨程</t>
  </si>
  <si>
    <t>2024b06074</t>
  </si>
  <si>
    <t>许文杰</t>
  </si>
  <si>
    <t>2024b06075</t>
  </si>
  <si>
    <t>秦语泽</t>
  </si>
  <si>
    <t>2024b06076</t>
  </si>
  <si>
    <t>王宇宏</t>
  </si>
  <si>
    <t>2024b63026</t>
  </si>
  <si>
    <t>汪文超</t>
  </si>
  <si>
    <t>2024b02032</t>
  </si>
  <si>
    <t>陆飞洋</t>
  </si>
  <si>
    <t>2024b08009</t>
  </si>
  <si>
    <t>蓝卓尔</t>
  </si>
  <si>
    <t>2024b13047</t>
  </si>
  <si>
    <t>浔墨书舍0.15</t>
  </si>
  <si>
    <t>许诺</t>
  </si>
  <si>
    <t>2024b63023</t>
  </si>
  <si>
    <t>林艺希</t>
  </si>
  <si>
    <t>2024b02037</t>
  </si>
  <si>
    <t>张智博</t>
  </si>
  <si>
    <t>2024b28027</t>
  </si>
  <si>
    <t>朱直航</t>
  </si>
  <si>
    <t>2024b12058</t>
  </si>
  <si>
    <t>黄一航</t>
  </si>
  <si>
    <t>2024b07008</t>
  </si>
  <si>
    <t>李梦瑶</t>
  </si>
  <si>
    <t>2024b23054</t>
  </si>
  <si>
    <t>机自w24-1</t>
  </si>
  <si>
    <t>贾昊天</t>
  </si>
  <si>
    <t>2024b47001</t>
  </si>
  <si>
    <t>张恩哲</t>
  </si>
  <si>
    <t>2024b47002</t>
  </si>
  <si>
    <t>刘星渝</t>
  </si>
  <si>
    <t>2024b47003</t>
  </si>
  <si>
    <t>林鸿鸣</t>
  </si>
  <si>
    <t>2024b47004</t>
  </si>
  <si>
    <t>黄萌</t>
  </si>
  <si>
    <t>2024b47005</t>
  </si>
  <si>
    <t>汪涵杰</t>
  </si>
  <si>
    <t>2024b47006</t>
  </si>
  <si>
    <t>陈奕涵</t>
  </si>
  <si>
    <t>2024b47007</t>
  </si>
  <si>
    <t>邢健</t>
  </si>
  <si>
    <t>2024b47008</t>
  </si>
  <si>
    <t>机械设计竞赛省三队长1.25*0.8=1，团支书0.75</t>
  </si>
  <si>
    <t>陈柯铭</t>
  </si>
  <si>
    <t>2024b47009</t>
  </si>
  <si>
    <t>贺泓铖</t>
  </si>
  <si>
    <t>2024b47010</t>
  </si>
  <si>
    <t>邱天</t>
  </si>
  <si>
    <t>2024b47012</t>
  </si>
  <si>
    <t>孙汉</t>
  </si>
  <si>
    <t>2024b47013</t>
  </si>
  <si>
    <t>周子恒</t>
  </si>
  <si>
    <t>2024b47014</t>
  </si>
  <si>
    <t>陈力豪</t>
  </si>
  <si>
    <t>2024b47015</t>
  </si>
  <si>
    <t>汪梓辰</t>
  </si>
  <si>
    <t>2024b47016</t>
  </si>
  <si>
    <t>茅展豪</t>
  </si>
  <si>
    <t>2024b47017</t>
  </si>
  <si>
    <t>邱锦熙</t>
  </si>
  <si>
    <t>2024b47018</t>
  </si>
  <si>
    <t>傅浚哲</t>
  </si>
  <si>
    <t>2024b47019</t>
  </si>
  <si>
    <t>学工部管理科副主管1.25</t>
  </si>
  <si>
    <t>徐铭泽</t>
  </si>
  <si>
    <t>2024b47020</t>
  </si>
  <si>
    <t>陈昱凝</t>
  </si>
  <si>
    <t>2024b47021</t>
  </si>
  <si>
    <t>冯浩</t>
  </si>
  <si>
    <t>2024b47022</t>
  </si>
  <si>
    <t>叶迦勒</t>
  </si>
  <si>
    <t>2024b47024</t>
  </si>
  <si>
    <t>郑君泽</t>
  </si>
  <si>
    <t>2024b47025</t>
  </si>
  <si>
    <t>机械设计竞赛省三队员0.5学生公寓服务管理中心副部长0.5优秀学生干部</t>
  </si>
  <si>
    <t>刘骐豪</t>
  </si>
  <si>
    <t>2024b47026</t>
  </si>
  <si>
    <t>省部优秀志愿者1 英语六级0.5</t>
  </si>
  <si>
    <t>许霏梵</t>
  </si>
  <si>
    <t>2024b47027</t>
  </si>
  <si>
    <t>周瑞康</t>
  </si>
  <si>
    <t>2024b47029</t>
  </si>
  <si>
    <t>冯子恒</t>
  </si>
  <si>
    <t>2024b47031</t>
  </si>
  <si>
    <t>孙康</t>
  </si>
  <si>
    <t>2024b47032</t>
  </si>
  <si>
    <t>周奕茹</t>
  </si>
  <si>
    <t>2024b47033</t>
  </si>
  <si>
    <t>宣传委员0.25机械设计竞赛省二队员0.6</t>
  </si>
  <si>
    <t>机自W24-2</t>
  </si>
  <si>
    <t>金宇昊</t>
  </si>
  <si>
    <t>2024b47063</t>
  </si>
  <si>
    <t>二级学院副班主任1
大学生英语六级考试0.5 
浙江省大学生机械设计竞赛一等奖（省级，A类，队员，五人团队，有队长）2*0.4=0.8
大学生创新创业国家级立项（省级，B类，队员，五人团队，有队长）3*0.2=0.6
优秀学生0.75全国大学生机械设计竞赛一等奖（国家级，A类，队员，五人团队，有队长）4*0.4=1.6</t>
  </si>
  <si>
    <t>俞宗茂</t>
  </si>
  <si>
    <t>2024b47056</t>
  </si>
  <si>
    <t>浙江省大学生机械设计竞赛一等奖（省级，A类，队员，五人团队，有队长）2*0.8=1.6
浙江省大学生机械设计竞赛一等奖（省级，A类，队员，五人团队，有队长）2*0.4=0.8
心理健康月先进个人0.5
幸福成长中心部长0.75
优秀学生0.75
南浔区优秀志愿者0.75</t>
  </si>
  <si>
    <t>徐哲妍</t>
  </si>
  <si>
    <t>2024b47049</t>
  </si>
  <si>
    <t>机械创新设计竞赛国三（国家级，A类，队员，五人团队，有队长）1
大学生创新创业国家级立项（省级，B类，队长，五人团）0.6
机械学院文艺部副部0.5</t>
  </si>
  <si>
    <t>郑镒涛</t>
  </si>
  <si>
    <t>2024b47044</t>
  </si>
  <si>
    <t>机械创新设计竞赛国三（负责人）2.5*0.8=2
机械创新设计竞赛慧鱼组国二（队员）3*0.4=1.2
大创校级立项1*0.4=0.4
机械学院体育部副部长0.5</t>
  </si>
  <si>
    <t>俞晴语</t>
  </si>
  <si>
    <t>2024b47038</t>
  </si>
  <si>
    <t>机械设计竞赛（省级，A类，队长，5人团队，）1.5*0.8=1.2
大学生创新创业国家级立项（省级，B类，队长，五人团）3*0.8=2.4 
优秀学生干部0.75
二级学院副班主任1</t>
  </si>
  <si>
    <t>陈文阳</t>
  </si>
  <si>
    <t>2024b47036</t>
  </si>
  <si>
    <t>机械创新设计竞赛省二等奖1.5x0.8，机械创新设计竞赛慧鱼组国二等奖3x0.4，英语六级0.5</t>
  </si>
  <si>
    <t>郭家祺</t>
  </si>
  <si>
    <t>2024b47057</t>
  </si>
  <si>
    <t>校学生事务中心部长0.75 机械创新设计竞赛国三（国家级，A类，队员，五人团队，有队长）2.5*0.4</t>
  </si>
  <si>
    <t>施博鑫</t>
  </si>
  <si>
    <t>2024b47043</t>
  </si>
  <si>
    <t>邱吉尔</t>
  </si>
  <si>
    <t>2024b47042</t>
  </si>
  <si>
    <t>机械设计竞赛国三（国家级，A类，队员，五人组团，有队长）2.5*0.4=1
机械创新设计竞赛慧鱼组二等奖3*0.4=1.2
英语六级0.5
大创省级立项3*0.8</t>
  </si>
  <si>
    <t>李一鸣</t>
  </si>
  <si>
    <t>2024b47047</t>
  </si>
  <si>
    <t>机械创新设计大赛A类1.25*0.4 大英赛0.3 英语六级0.5</t>
  </si>
  <si>
    <t>李佰颖</t>
  </si>
  <si>
    <t>2024b47045</t>
  </si>
  <si>
    <t>机械创新设计竞赛省二等奖（省级，A类，队员，5人团队，有队长）1.5x0.8</t>
  </si>
  <si>
    <t>鲜久翔</t>
  </si>
  <si>
    <t>2024b47064</t>
  </si>
  <si>
    <t>沈於翔</t>
  </si>
  <si>
    <t>2024b47039</t>
  </si>
  <si>
    <t>浙江省大学生机械设计竞赛一等奖（省级，A类，队员，五人团队，有队长）2*0.4=0.8</t>
  </si>
  <si>
    <t>李嘉豪</t>
  </si>
  <si>
    <t>2024b47034</t>
  </si>
  <si>
    <t>俞晓炜</t>
  </si>
  <si>
    <t>2024b47048</t>
  </si>
  <si>
    <t>机械创新设计竞赛慧鱼组国二（队员）3*0.4=1.2，院社团发展指导中心部长0.75</t>
  </si>
  <si>
    <t>张庭轩</t>
  </si>
  <si>
    <t>2024b47061</t>
  </si>
  <si>
    <t>机械创新设计竞赛国三（队员）2.5*0.4=1
机械创新设计竞赛慧鱼组国二（队长）3*0.8=2.4
机械学院党家宣传部部长0.75
大学生创新创业国家级立项（省级，B类，队员，五人团队，有队长）3*0.2=0.6</t>
  </si>
  <si>
    <t>张文旭</t>
  </si>
  <si>
    <t>2024b47062</t>
  </si>
  <si>
    <t>社团指导发展中心副部长0.5</t>
  </si>
  <si>
    <t>施祝涵</t>
  </si>
  <si>
    <t>2024b47037</t>
  </si>
  <si>
    <t>何夏泽</t>
  </si>
  <si>
    <t>2024b47052</t>
  </si>
  <si>
    <t>学生会部长1
机械设计竞赛校三0.25*0.4=0.1
金融创新竞赛省三1.25*0.4=0.5
统计调查校二0.5*0.4=0.2</t>
  </si>
  <si>
    <t>汪朱易诺</t>
  </si>
  <si>
    <t>2024b47050</t>
  </si>
  <si>
    <t>盛昊宇</t>
  </si>
  <si>
    <t>2024b47040</t>
  </si>
  <si>
    <t>张皓源</t>
  </si>
  <si>
    <t>2024b47046</t>
  </si>
  <si>
    <t>团支书0.75</t>
  </si>
  <si>
    <t>韦嘉帅</t>
  </si>
  <si>
    <t>2024b47054</t>
  </si>
  <si>
    <t>黄恩斯</t>
  </si>
  <si>
    <t>2024b47055</t>
  </si>
  <si>
    <t>王雨</t>
  </si>
  <si>
    <t>2024b47051</t>
  </si>
  <si>
    <t>方玺楠</t>
  </si>
  <si>
    <t>2024b47041</t>
  </si>
  <si>
    <t>李佳乐</t>
  </si>
  <si>
    <t>2024b47053</t>
  </si>
  <si>
    <t>牛国华</t>
  </si>
  <si>
    <t>2024b47035</t>
  </si>
  <si>
    <t>英语六级 机创比赛省二</t>
  </si>
  <si>
    <t>钟雨霖</t>
  </si>
  <si>
    <t>2024b47065</t>
  </si>
  <si>
    <t>吴俊涛</t>
  </si>
  <si>
    <t>2024b47060</t>
  </si>
  <si>
    <t>占絮涵</t>
  </si>
  <si>
    <t>2024b47058</t>
  </si>
  <si>
    <t>许宸瑜</t>
  </si>
  <si>
    <t>2024b47059</t>
  </si>
  <si>
    <t>智造24-1</t>
  </si>
  <si>
    <t>刘星宇</t>
  </si>
  <si>
    <t>2024b61001</t>
  </si>
  <si>
    <t>孙烜科</t>
  </si>
  <si>
    <t>2024b61002</t>
  </si>
  <si>
    <t>朱凌喆</t>
  </si>
  <si>
    <t>2024b61003</t>
  </si>
  <si>
    <t>沈宇涵</t>
  </si>
  <si>
    <t>2024b61004</t>
  </si>
  <si>
    <t>李宏博</t>
  </si>
  <si>
    <t>2024b61005</t>
  </si>
  <si>
    <t>鲁旖</t>
  </si>
  <si>
    <t>2024b61006</t>
  </si>
  <si>
    <t>参加学校认定的A类科技竞赛（校级，第十八届机械设计竞赛，一等奖，队长，6人团队0.75）*0.8=0.6，校级优秀学生0.75，校际优秀团员0.75，副班主任1</t>
  </si>
  <si>
    <t>李康俊</t>
  </si>
  <si>
    <t>2024b61007</t>
  </si>
  <si>
    <t>严浩哲</t>
  </si>
  <si>
    <t>2024b61008</t>
  </si>
  <si>
    <t>参加学校认定的A类科技竞赛（全国大学生数学建模竞赛省二等奖+1.5*0.8=1.2，校第十八届机械设计竞赛一等奖+0.75*0.4=0.3）校数学建模竞赛等奖+0.5*0.8=0.4，优秀学生干部+0.75，优秀团员+0.75，校宣传部部长+1</t>
  </si>
  <si>
    <t>蒋梦杰</t>
  </si>
  <si>
    <t>2024b61009</t>
  </si>
  <si>
    <t>参加学校认定的A类科技竞赛（校级，第十八届机械设计竞赛，三等奖 队员 0.25*0.4=0.1 七人团队） 英语六级0.5</t>
  </si>
  <si>
    <t>徐铭涛</t>
  </si>
  <si>
    <t>2024b61010</t>
  </si>
  <si>
    <t>汪米迦</t>
  </si>
  <si>
    <t>2024b61011</t>
  </si>
  <si>
    <t>机械工程学院青年融媒体中心人文采编部副部+0.5
校级优秀学生+0.75
红十字一星志愿者+0.75
校运会女子400米金奖+1
校运会女子800米金奖+1
校运会女子4*100米金奖+1/4=0.25
校运会女子4*400米金奖+1/4=0.25
参加学校认定的B类竞赛（校级，全国大学生先进成图与产品信息建模创新大赛校赛，二等奖）+0.5*0.8=0.4
参加学校认定的A类竞赛（校级，浙江省大学生机械设计竞赛校赛，一等奖，队员，6人团队，有队长）+1*0.4=0.4</t>
  </si>
  <si>
    <t>忙松熠</t>
  </si>
  <si>
    <t>2024b61012</t>
  </si>
  <si>
    <t>王跃</t>
  </si>
  <si>
    <t>2024b61013</t>
  </si>
  <si>
    <t>钱心妍</t>
  </si>
  <si>
    <t>2024b61014</t>
  </si>
  <si>
    <t>参加学校认定的A类科技竞赛（校级，第十八届机械设计竞赛，三等奖 队长 七人团队 ）0.25*0.8=0.2 参加学校认定的B类科技竞赛（校级，浙江水利水电学院第六届成图大赛，三等奖  ）0.25*0.8=0.2  棒棒糖社团副社长+0.5</t>
  </si>
  <si>
    <t>陈启阳</t>
  </si>
  <si>
    <t>2024b61015</t>
  </si>
  <si>
    <t>张炳昊</t>
  </si>
  <si>
    <t>2024b61016</t>
  </si>
  <si>
    <t>团支书+0.75</t>
  </si>
  <si>
    <t>郑哲行</t>
  </si>
  <si>
    <t>2024b61018</t>
  </si>
  <si>
    <t>寇椿碧</t>
  </si>
  <si>
    <t>2024b61019</t>
  </si>
  <si>
    <t>贾政搏</t>
  </si>
  <si>
    <t>2024b61020</t>
  </si>
  <si>
    <t>英语六级0.5,机械设计大赛0.1</t>
  </si>
  <si>
    <t>吕存鸿</t>
  </si>
  <si>
    <t>2024b61021</t>
  </si>
  <si>
    <t>李梓博</t>
  </si>
  <si>
    <t>2024b61022</t>
  </si>
  <si>
    <t>丁榆烨</t>
  </si>
  <si>
    <t>2024b61023</t>
  </si>
  <si>
    <t>李锦超</t>
  </si>
  <si>
    <t>2024b61024</t>
  </si>
  <si>
    <t>机械设计大赛0.1</t>
  </si>
  <si>
    <t>秦杰</t>
  </si>
  <si>
    <t>2024b61025</t>
  </si>
  <si>
    <t>董涛</t>
  </si>
  <si>
    <t>2024b61026</t>
  </si>
  <si>
    <t>英语6级0.5，青协部长1</t>
  </si>
  <si>
    <t>王栋亦</t>
  </si>
  <si>
    <t>2024b61027</t>
  </si>
  <si>
    <t>张涵培</t>
  </si>
  <si>
    <t>2024b61028</t>
  </si>
  <si>
    <t>校第十八届机械设计竞赛一等奖+0.75*0.8=0.6,</t>
  </si>
  <si>
    <t>蓝翼杰</t>
  </si>
  <si>
    <t>2024b61029</t>
  </si>
  <si>
    <t>张梦磊</t>
  </si>
  <si>
    <t>2024b61030</t>
  </si>
  <si>
    <t>郑修铎</t>
  </si>
  <si>
    <t>2024b61031</t>
  </si>
  <si>
    <t>陈威宇</t>
  </si>
  <si>
    <t>2024b61032</t>
  </si>
  <si>
    <t>郑佳</t>
  </si>
  <si>
    <t>2024b61033</t>
  </si>
  <si>
    <t>参加学校认定的 A 类科技竞赛（校级，机械设计竞赛，三等奖，队员，6人团队，有队长）0.25*0.4，
参加学校认定的 A 类科技竞赛（校级，工程实践与创新能力竞赛，三等奖，队员，3人团队，有队长）0.25*0.4，
参加学校认定的 B 类科技竞赛（校级，金相技能大赛，二等奖）0.5*0.8，
参加学校认定的 B 类科技竞赛（省级，成图大赛，三等奖）1.25*0.8，
校级优秀学生0.75，院级青年志愿者协会副部0.5，全国心理委员MOOC认证0.15</t>
  </si>
  <si>
    <t>牟潇阳</t>
  </si>
  <si>
    <t>2024b61034</t>
  </si>
  <si>
    <t>林涵妮</t>
  </si>
  <si>
    <t>2024b61035</t>
  </si>
  <si>
    <t>参加学校认定的 A 类科技竞赛（校级，机械设计竞赛，三等奖，队员，6人团队，有队长）0.25*0.4，英语六级+0.5，寝室长0.15</t>
  </si>
  <si>
    <t>黄祥枫</t>
  </si>
  <si>
    <t>2024b61036</t>
  </si>
  <si>
    <t>李翔楠</t>
  </si>
  <si>
    <t>2024b61037</t>
  </si>
  <si>
    <t>英语六级+0.5 机械设计大赛0.1</t>
  </si>
  <si>
    <t>李伟浩</t>
  </si>
  <si>
    <t>2024b61039</t>
  </si>
  <si>
    <t>谢宇豪</t>
  </si>
  <si>
    <t>2024b61040</t>
  </si>
  <si>
    <t>黄可扬</t>
  </si>
  <si>
    <t>2024b13082</t>
  </si>
  <si>
    <t>参加学校认定的A类竞赛（省级，机械设计竞赛，三等奖，队员，6人团队，有队长）1.25*0.8=1</t>
  </si>
  <si>
    <t>王智凯</t>
  </si>
  <si>
    <t>2024b21043</t>
  </si>
  <si>
    <t>田蜜</t>
  </si>
  <si>
    <t>2024b25002</t>
  </si>
  <si>
    <t>参加学校认定的A类科技竞赛（校级，第十八届机械设计竞赛，三等奖，队员，6人团队+0.25*0.4=0.1）参加学校认定的B类科技竞赛（校成图大赛三等奖+0.25*0.8=0.2，校金相大赛三等奖+0.25*0.8=0.2），寝室长+0.15</t>
  </si>
  <si>
    <t>夏悦</t>
  </si>
  <si>
    <t>2024b60021</t>
  </si>
  <si>
    <t>韩易融</t>
  </si>
  <si>
    <t>2024b21041</t>
  </si>
  <si>
    <t>赖为明</t>
  </si>
  <si>
    <t>2024b21063</t>
  </si>
  <si>
    <t>肖政昊</t>
  </si>
  <si>
    <t>2024b38023</t>
  </si>
  <si>
    <t>机电24-1</t>
  </si>
  <si>
    <t>马于寒</t>
  </si>
  <si>
    <t>浙江水利水电学院2025级学生军训优秀教官0.5
以体树人优秀志愿者0.5
机械学院团委书记助理兼学生会副主席0.75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</si>
</sst>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FF0000"/>
      <name val="Microsoft YaHei"/>
      <charset val="134"/>
    </font>
    <font>
      <sz val="11"/>
      <color rgb="FF000000"/>
      <name val="等线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等线"/>
      <charset val="134"/>
    </font>
    <font>
      <sz val="10"/>
      <color theme="1"/>
      <name val="Microsoft YaHei"/>
      <charset val="134"/>
    </font>
    <font>
      <b/>
      <sz val="10"/>
      <color rgb="FFFF0000"/>
      <name val="Microsoft YaHei"/>
      <charset val="134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等线"/>
      <charset val="134"/>
    </font>
    <font>
      <sz val="10"/>
      <color theme="1"/>
      <name val="宋体"/>
      <charset val="134"/>
      <scheme val="major"/>
    </font>
    <font>
      <sz val="12"/>
      <color rgb="FF000000"/>
      <name val="Dialog"/>
      <charset val="134"/>
    </font>
    <font>
      <sz val="12"/>
      <color indexed="8"/>
      <name val="宋体"/>
      <charset val="134"/>
      <scheme val="minor"/>
    </font>
    <font>
      <sz val="11"/>
      <color rgb="FF000000"/>
      <name val="微软雅黑"/>
      <charset val="134"/>
    </font>
    <font>
      <b/>
      <sz val="11"/>
      <color rgb="FF000000"/>
      <name val="宋体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宋体"/>
      <charset val="134"/>
    </font>
    <font>
      <sz val="10"/>
      <color rgb="FF000000"/>
      <name val="Microsoft YaHei"/>
      <charset val="134"/>
    </font>
    <font>
      <sz val="12"/>
      <name val="宋体"/>
      <charset val="134"/>
    </font>
    <font>
      <sz val="11"/>
      <color indexed="8"/>
      <name val="宋体"/>
      <charset val="134"/>
      <scheme val="major"/>
    </font>
    <font>
      <sz val="11"/>
      <name val="微软雅黑"/>
      <charset val="134"/>
    </font>
    <font>
      <sz val="12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5" borderId="13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16" applyNumberFormat="0" applyAlignment="0" applyProtection="0">
      <alignment vertical="center"/>
    </xf>
    <xf numFmtId="0" fontId="44" fillId="7" borderId="17" applyNumberFormat="0" applyAlignment="0" applyProtection="0">
      <alignment vertical="center"/>
    </xf>
    <xf numFmtId="0" fontId="45" fillId="7" borderId="16" applyNumberFormat="0" applyAlignment="0" applyProtection="0">
      <alignment vertical="center"/>
    </xf>
    <xf numFmtId="0" fontId="46" fillId="8" borderId="18" applyNumberFormat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9" fillId="3" borderId="3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49" fontId="20" fillId="4" borderId="3" xfId="0" applyNumberFormat="1" applyFont="1" applyFill="1" applyBorder="1" applyAlignment="1" applyProtection="1">
      <alignment horizontal="center" vertical="center" wrapText="1"/>
    </xf>
    <xf numFmtId="49" fontId="16" fillId="4" borderId="3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 applyAlignment="1"/>
    <xf numFmtId="0" fontId="23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9" fillId="4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29" fillId="0" borderId="12" xfId="0" applyNumberFormat="1" applyFont="1" applyFill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2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"/>
  <sheetViews>
    <sheetView zoomScale="70" zoomScaleNormal="70" workbookViewId="0">
      <pane xSplit="3" ySplit="4" topLeftCell="D5" activePane="bottomRight" state="frozen"/>
      <selection/>
      <selection pane="topRight"/>
      <selection pane="bottomLeft"/>
      <selection pane="bottomRight" activeCell="F25" sqref="F25"/>
    </sheetView>
  </sheetViews>
  <sheetFormatPr defaultColWidth="7.925" defaultRowHeight="14.25"/>
  <cols>
    <col min="1" max="1" width="11.4583333333333" style="95" customWidth="1"/>
    <col min="2" max="2" width="10.2333333333333" style="95" customWidth="1"/>
    <col min="3" max="3" width="12.3083333333333" style="95" customWidth="1"/>
    <col min="4" max="9" width="13.075" style="95" customWidth="1"/>
    <col min="10" max="10" width="64.4583333333333" style="95" customWidth="1"/>
    <col min="11" max="11" width="8.61666666666667" style="95" customWidth="1"/>
    <col min="12" max="12" width="71" style="95" customWidth="1"/>
    <col min="13" max="26" width="7.925" style="95"/>
  </cols>
  <sheetData>
    <row r="1" ht="20.25" spans="1:1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2">
      <c r="A2" s="99" t="s">
        <v>1</v>
      </c>
      <c r="B2" s="99" t="s">
        <v>2</v>
      </c>
      <c r="C2" s="99" t="s">
        <v>3</v>
      </c>
      <c r="D2" s="99" t="s">
        <v>4</v>
      </c>
      <c r="E2" s="99"/>
      <c r="F2" s="99"/>
      <c r="G2" s="99"/>
      <c r="H2" s="99"/>
      <c r="I2" s="99"/>
      <c r="J2" s="99"/>
      <c r="K2" s="99"/>
    </row>
    <row r="3" ht="28.5" spans="1:12">
      <c r="A3" s="99"/>
      <c r="B3" s="99"/>
      <c r="C3" s="99"/>
      <c r="D3" s="99" t="s">
        <v>5</v>
      </c>
      <c r="E3" s="99" t="s">
        <v>6</v>
      </c>
      <c r="F3" s="99" t="s">
        <v>7</v>
      </c>
      <c r="G3" s="99" t="s">
        <v>8</v>
      </c>
      <c r="H3" s="99" t="s">
        <v>9</v>
      </c>
      <c r="I3" s="99" t="s">
        <v>10</v>
      </c>
      <c r="J3" s="101" t="s">
        <v>11</v>
      </c>
      <c r="K3" s="99" t="s">
        <v>12</v>
      </c>
      <c r="L3" s="102" t="s">
        <v>13</v>
      </c>
    </row>
    <row r="4" s="92" customFormat="1" ht="114" spans="1:12">
      <c r="A4" s="103" t="s">
        <v>14</v>
      </c>
      <c r="B4" s="103" t="s">
        <v>15</v>
      </c>
      <c r="C4" s="103" t="s">
        <v>16</v>
      </c>
      <c r="D4" s="108">
        <v>3.36</v>
      </c>
      <c r="E4" s="154">
        <v>1</v>
      </c>
      <c r="F4" s="154">
        <v>0.75</v>
      </c>
      <c r="G4" s="154">
        <v>0.5</v>
      </c>
      <c r="H4" s="154">
        <v>0.5</v>
      </c>
      <c r="I4" s="109">
        <f>SUM(D4:H4)</f>
        <v>6.11</v>
      </c>
      <c r="J4" s="108" t="s">
        <v>17</v>
      </c>
      <c r="K4" s="109" t="s">
        <v>18</v>
      </c>
      <c r="L4" s="102"/>
    </row>
    <row r="5" spans="1:12">
      <c r="A5" s="155" t="s">
        <v>19</v>
      </c>
      <c r="B5" s="155" t="s">
        <v>20</v>
      </c>
      <c r="C5" s="155" t="s">
        <v>21</v>
      </c>
      <c r="D5" s="121">
        <v>0</v>
      </c>
      <c r="E5" s="121">
        <v>0</v>
      </c>
      <c r="F5" s="121">
        <v>0</v>
      </c>
      <c r="G5" s="121">
        <v>0</v>
      </c>
      <c r="H5" s="121">
        <v>0</v>
      </c>
      <c r="I5" s="156">
        <f>SUM(D5:H5)</f>
        <v>0</v>
      </c>
      <c r="J5" s="114"/>
      <c r="K5" s="115"/>
      <c r="L5" s="18" t="s">
        <v>22</v>
      </c>
    </row>
    <row r="6" spans="1:12">
      <c r="A6" s="155" t="s">
        <v>19</v>
      </c>
      <c r="B6" s="155" t="s">
        <v>23</v>
      </c>
      <c r="C6" s="155" t="s">
        <v>24</v>
      </c>
      <c r="D6" s="121">
        <v>0</v>
      </c>
      <c r="E6" s="121">
        <v>0</v>
      </c>
      <c r="F6" s="121">
        <v>0</v>
      </c>
      <c r="G6" s="121">
        <v>0</v>
      </c>
      <c r="H6" s="121">
        <v>0</v>
      </c>
      <c r="I6" s="156">
        <f t="shared" ref="I6:I11" si="0">SUM(D6:H6)</f>
        <v>0</v>
      </c>
      <c r="J6" s="114"/>
      <c r="K6" s="115"/>
      <c r="L6" s="102"/>
    </row>
    <row r="7" ht="28.5" spans="1:12">
      <c r="A7" s="155" t="s">
        <v>19</v>
      </c>
      <c r="B7" s="155" t="s">
        <v>25</v>
      </c>
      <c r="C7" s="155" t="s">
        <v>26</v>
      </c>
      <c r="D7" s="121">
        <v>0.7</v>
      </c>
      <c r="E7" s="121">
        <v>0</v>
      </c>
      <c r="F7" s="121">
        <v>0</v>
      </c>
      <c r="G7" s="121">
        <v>0.25</v>
      </c>
      <c r="H7" s="121">
        <v>0</v>
      </c>
      <c r="I7" s="156">
        <f t="shared" si="0"/>
        <v>0.95</v>
      </c>
      <c r="J7" s="114" t="s">
        <v>27</v>
      </c>
      <c r="K7" s="115"/>
      <c r="L7" s="123"/>
    </row>
    <row r="8" spans="1:12">
      <c r="A8" s="155" t="s">
        <v>19</v>
      </c>
      <c r="B8" s="155" t="s">
        <v>28</v>
      </c>
      <c r="C8" s="155" t="s">
        <v>29</v>
      </c>
      <c r="D8" s="121">
        <v>0</v>
      </c>
      <c r="E8" s="121">
        <v>0</v>
      </c>
      <c r="F8" s="121">
        <v>0</v>
      </c>
      <c r="G8" s="121">
        <v>0</v>
      </c>
      <c r="H8" s="121">
        <v>0</v>
      </c>
      <c r="I8" s="156">
        <f t="shared" si="0"/>
        <v>0</v>
      </c>
      <c r="J8" s="114"/>
      <c r="K8" s="115"/>
      <c r="L8" s="123"/>
    </row>
    <row r="9" spans="1:12">
      <c r="A9" s="155" t="s">
        <v>19</v>
      </c>
      <c r="B9" s="155" t="s">
        <v>30</v>
      </c>
      <c r="C9" s="155" t="s">
        <v>31</v>
      </c>
      <c r="D9" s="121">
        <v>0</v>
      </c>
      <c r="E9" s="121">
        <v>0</v>
      </c>
      <c r="F9" s="121">
        <v>0</v>
      </c>
      <c r="G9" s="121">
        <v>0</v>
      </c>
      <c r="H9" s="121">
        <v>0</v>
      </c>
      <c r="I9" s="156">
        <f t="shared" si="0"/>
        <v>0</v>
      </c>
      <c r="J9" s="114"/>
      <c r="K9" s="115"/>
      <c r="L9" s="124"/>
    </row>
    <row r="10" spans="1:12">
      <c r="A10" s="155" t="s">
        <v>19</v>
      </c>
      <c r="B10" s="155" t="s">
        <v>32</v>
      </c>
      <c r="C10" s="155" t="s">
        <v>33</v>
      </c>
      <c r="D10" s="121">
        <v>0.3</v>
      </c>
      <c r="E10" s="121">
        <v>0</v>
      </c>
      <c r="F10" s="121">
        <v>0</v>
      </c>
      <c r="G10" s="121">
        <v>0</v>
      </c>
      <c r="H10" s="121">
        <v>0</v>
      </c>
      <c r="I10" s="156">
        <f t="shared" si="0"/>
        <v>0.3</v>
      </c>
      <c r="J10" s="114" t="s">
        <v>34</v>
      </c>
      <c r="K10" s="115"/>
      <c r="L10" s="157"/>
    </row>
    <row r="11" spans="1:12">
      <c r="A11" s="155" t="s">
        <v>19</v>
      </c>
      <c r="B11" s="155" t="s">
        <v>35</v>
      </c>
      <c r="C11" s="155" t="s">
        <v>36</v>
      </c>
      <c r="D11" s="121">
        <v>0</v>
      </c>
      <c r="E11" s="121">
        <v>0</v>
      </c>
      <c r="F11" s="121">
        <v>0</v>
      </c>
      <c r="G11" s="121">
        <v>0.25</v>
      </c>
      <c r="H11" s="121">
        <v>0</v>
      </c>
      <c r="I11" s="156">
        <f t="shared" si="0"/>
        <v>0.25</v>
      </c>
      <c r="J11" s="114" t="s">
        <v>37</v>
      </c>
      <c r="K11" s="115"/>
      <c r="L11" s="124"/>
    </row>
    <row r="12" spans="1:12">
      <c r="A12" s="155" t="s">
        <v>19</v>
      </c>
      <c r="B12" s="155" t="s">
        <v>38</v>
      </c>
      <c r="C12" s="155" t="s">
        <v>39</v>
      </c>
      <c r="D12" s="121">
        <v>0</v>
      </c>
      <c r="E12" s="121">
        <v>0</v>
      </c>
      <c r="F12" s="121">
        <v>0</v>
      </c>
      <c r="G12" s="121">
        <v>0</v>
      </c>
      <c r="H12" s="121">
        <v>0</v>
      </c>
      <c r="I12" s="156">
        <f t="shared" ref="I12:I25" si="1">SUM(D12:H12)</f>
        <v>0</v>
      </c>
      <c r="J12" s="114"/>
      <c r="K12" s="115"/>
      <c r="L12" s="158"/>
    </row>
    <row r="13" spans="1:12">
      <c r="A13" s="155" t="s">
        <v>19</v>
      </c>
      <c r="B13" s="155" t="s">
        <v>40</v>
      </c>
      <c r="C13" s="155" t="s">
        <v>41</v>
      </c>
      <c r="D13" s="121">
        <v>0</v>
      </c>
      <c r="E13" s="121">
        <v>0</v>
      </c>
      <c r="F13" s="121">
        <v>0</v>
      </c>
      <c r="G13" s="121">
        <v>0</v>
      </c>
      <c r="H13" s="121">
        <v>0</v>
      </c>
      <c r="I13" s="156">
        <f t="shared" si="1"/>
        <v>0</v>
      </c>
      <c r="J13" s="114"/>
      <c r="K13" s="115"/>
    </row>
    <row r="14" spans="1:12">
      <c r="A14" s="155" t="s">
        <v>19</v>
      </c>
      <c r="B14" s="155" t="s">
        <v>42</v>
      </c>
      <c r="C14" s="155" t="s">
        <v>43</v>
      </c>
      <c r="D14" s="121">
        <v>0</v>
      </c>
      <c r="E14" s="121">
        <v>0</v>
      </c>
      <c r="F14" s="121">
        <v>0</v>
      </c>
      <c r="G14" s="121">
        <v>0</v>
      </c>
      <c r="H14" s="121">
        <v>0</v>
      </c>
      <c r="I14" s="156">
        <f t="shared" si="1"/>
        <v>0</v>
      </c>
      <c r="J14" s="114"/>
      <c r="K14" s="115"/>
    </row>
    <row r="15" spans="1:12">
      <c r="A15" s="155" t="s">
        <v>19</v>
      </c>
      <c r="B15" s="155" t="s">
        <v>44</v>
      </c>
      <c r="C15" s="155" t="s">
        <v>45</v>
      </c>
      <c r="D15" s="121">
        <v>0</v>
      </c>
      <c r="E15" s="121">
        <v>2.4</v>
      </c>
      <c r="F15" s="121">
        <v>0.75</v>
      </c>
      <c r="G15" s="121">
        <v>0.5</v>
      </c>
      <c r="H15" s="121">
        <v>0</v>
      </c>
      <c r="I15" s="156">
        <f t="shared" si="1"/>
        <v>3.65</v>
      </c>
      <c r="J15" s="114" t="s">
        <v>46</v>
      </c>
      <c r="K15" s="115"/>
    </row>
    <row r="16" spans="1:12">
      <c r="A16" s="155" t="s">
        <v>19</v>
      </c>
      <c r="B16" s="155" t="s">
        <v>47</v>
      </c>
      <c r="C16" s="155" t="s">
        <v>48</v>
      </c>
      <c r="D16" s="121">
        <v>0</v>
      </c>
      <c r="E16" s="121">
        <v>0</v>
      </c>
      <c r="F16" s="121">
        <v>0</v>
      </c>
      <c r="G16" s="121">
        <v>0</v>
      </c>
      <c r="H16" s="121">
        <v>0</v>
      </c>
      <c r="I16" s="156">
        <f t="shared" si="1"/>
        <v>0</v>
      </c>
      <c r="J16" s="114"/>
      <c r="K16" s="115"/>
    </row>
    <row r="17" spans="1:26">
      <c r="A17" s="155" t="s">
        <v>19</v>
      </c>
      <c r="B17" s="155" t="s">
        <v>49</v>
      </c>
      <c r="C17" s="155" t="s">
        <v>50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56">
        <f t="shared" si="1"/>
        <v>0</v>
      </c>
      <c r="J17" s="114"/>
      <c r="K17" s="115"/>
    </row>
    <row r="18" ht="28.5" spans="1:26">
      <c r="A18" s="155" t="s">
        <v>19</v>
      </c>
      <c r="B18" s="155" t="s">
        <v>51</v>
      </c>
      <c r="C18" s="155" t="s">
        <v>52</v>
      </c>
      <c r="D18" s="121">
        <v>0.6</v>
      </c>
      <c r="E18" s="121">
        <v>0</v>
      </c>
      <c r="F18" s="121">
        <v>0</v>
      </c>
      <c r="G18" s="121">
        <v>1</v>
      </c>
      <c r="H18" s="121">
        <v>0</v>
      </c>
      <c r="I18" s="156">
        <f t="shared" si="1"/>
        <v>1.6</v>
      </c>
      <c r="J18" s="114" t="s">
        <v>53</v>
      </c>
      <c r="K18" s="115"/>
    </row>
    <row r="19" spans="1:26">
      <c r="A19" s="155" t="s">
        <v>19</v>
      </c>
      <c r="B19" s="155" t="s">
        <v>54</v>
      </c>
      <c r="C19" s="155" t="s">
        <v>55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56">
        <f t="shared" si="1"/>
        <v>0</v>
      </c>
      <c r="J19" s="114"/>
      <c r="K19" s="115"/>
    </row>
    <row r="20" spans="1:26">
      <c r="A20" s="155" t="s">
        <v>19</v>
      </c>
      <c r="B20" s="155" t="s">
        <v>56</v>
      </c>
      <c r="C20" s="155" t="s">
        <v>57</v>
      </c>
      <c r="D20" s="121">
        <v>0</v>
      </c>
      <c r="E20" s="121">
        <v>0</v>
      </c>
      <c r="F20" s="121">
        <v>0</v>
      </c>
      <c r="G20" s="121">
        <v>0</v>
      </c>
      <c r="H20" s="121">
        <v>0</v>
      </c>
      <c r="I20" s="156">
        <f t="shared" si="1"/>
        <v>0</v>
      </c>
      <c r="J20" s="114"/>
      <c r="K20" s="115"/>
    </row>
    <row r="21" spans="1:26">
      <c r="A21" s="155" t="s">
        <v>19</v>
      </c>
      <c r="B21" s="155" t="s">
        <v>58</v>
      </c>
      <c r="C21" s="155" t="s">
        <v>59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56">
        <f t="shared" si="1"/>
        <v>0</v>
      </c>
      <c r="J21" s="114"/>
      <c r="K21" s="115"/>
    </row>
    <row r="22" spans="1:26">
      <c r="A22" s="155" t="s">
        <v>19</v>
      </c>
      <c r="B22" s="155" t="s">
        <v>60</v>
      </c>
      <c r="C22" s="155" t="s">
        <v>61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56">
        <f t="shared" si="1"/>
        <v>0</v>
      </c>
      <c r="J22" s="114"/>
      <c r="K22" s="115"/>
    </row>
    <row r="23" spans="1:26">
      <c r="A23" s="155" t="s">
        <v>19</v>
      </c>
      <c r="B23" s="155" t="s">
        <v>62</v>
      </c>
      <c r="C23" s="155" t="s">
        <v>63</v>
      </c>
      <c r="D23" s="121">
        <v>0</v>
      </c>
      <c r="E23" s="121">
        <v>0</v>
      </c>
      <c r="F23" s="121">
        <v>0</v>
      </c>
      <c r="G23" s="121">
        <v>1</v>
      </c>
      <c r="H23" s="121">
        <v>0</v>
      </c>
      <c r="I23" s="156">
        <f t="shared" si="1"/>
        <v>1</v>
      </c>
      <c r="J23" s="114" t="s">
        <v>64</v>
      </c>
      <c r="K23" s="115"/>
    </row>
    <row r="24" spans="1:26">
      <c r="A24" s="155" t="s">
        <v>19</v>
      </c>
      <c r="B24" s="155" t="s">
        <v>65</v>
      </c>
      <c r="C24" s="155" t="s">
        <v>66</v>
      </c>
      <c r="D24" s="121">
        <v>0</v>
      </c>
      <c r="E24" s="121">
        <v>0</v>
      </c>
      <c r="F24" s="121">
        <v>0</v>
      </c>
      <c r="G24" s="121">
        <v>0.5</v>
      </c>
      <c r="H24" s="121">
        <v>0</v>
      </c>
      <c r="I24" s="156">
        <f t="shared" si="1"/>
        <v>0.5</v>
      </c>
      <c r="J24" s="114" t="s">
        <v>67</v>
      </c>
      <c r="K24" s="115"/>
    </row>
    <row r="25" spans="1:26">
      <c r="A25" s="155" t="s">
        <v>19</v>
      </c>
      <c r="B25" s="155" t="s">
        <v>68</v>
      </c>
      <c r="C25" s="155" t="s">
        <v>69</v>
      </c>
      <c r="D25" s="121">
        <v>0</v>
      </c>
      <c r="E25" s="121">
        <v>0</v>
      </c>
      <c r="F25" s="121">
        <v>0</v>
      </c>
      <c r="G25" s="121">
        <v>0</v>
      </c>
      <c r="H25" s="121">
        <v>0</v>
      </c>
      <c r="I25" s="156">
        <f t="shared" si="1"/>
        <v>0</v>
      </c>
      <c r="J25" s="114"/>
      <c r="K25" s="115"/>
    </row>
    <row r="26" ht="28.5" spans="1:26">
      <c r="A26" s="155" t="s">
        <v>19</v>
      </c>
      <c r="B26" s="155" t="s">
        <v>70</v>
      </c>
      <c r="C26" s="155" t="s">
        <v>71</v>
      </c>
      <c r="D26" s="121">
        <v>0.95</v>
      </c>
      <c r="E26" s="121">
        <v>0</v>
      </c>
      <c r="F26" s="121">
        <v>0</v>
      </c>
      <c r="G26" s="121">
        <v>0</v>
      </c>
      <c r="H26" s="121">
        <v>0</v>
      </c>
      <c r="I26" s="15">
        <f t="shared" ref="I26:I32" si="2">SUM(D26:H26)</f>
        <v>0.95</v>
      </c>
      <c r="J26" s="16" t="s">
        <v>72</v>
      </c>
      <c r="K26" s="115"/>
    </row>
    <row r="27" spans="1:26">
      <c r="A27" s="155" t="s">
        <v>19</v>
      </c>
      <c r="B27" s="155" t="s">
        <v>73</v>
      </c>
      <c r="C27" s="155" t="s">
        <v>74</v>
      </c>
      <c r="D27" s="121">
        <v>0</v>
      </c>
      <c r="E27" s="121">
        <v>0</v>
      </c>
      <c r="F27" s="121">
        <v>0</v>
      </c>
      <c r="G27" s="121">
        <v>0</v>
      </c>
      <c r="H27" s="121">
        <v>0</v>
      </c>
      <c r="I27" s="156">
        <f t="shared" si="2"/>
        <v>0</v>
      </c>
      <c r="J27" s="114"/>
      <c r="K27" s="115"/>
    </row>
    <row r="28" spans="1:26">
      <c r="A28" s="155" t="s">
        <v>19</v>
      </c>
      <c r="B28" s="155" t="s">
        <v>75</v>
      </c>
      <c r="C28" s="155" t="s">
        <v>76</v>
      </c>
      <c r="D28" s="121">
        <v>0</v>
      </c>
      <c r="E28" s="121">
        <v>0</v>
      </c>
      <c r="F28" s="121">
        <v>0</v>
      </c>
      <c r="G28" s="121">
        <v>0</v>
      </c>
      <c r="H28" s="121">
        <v>0</v>
      </c>
      <c r="I28" s="156">
        <f t="shared" si="2"/>
        <v>0</v>
      </c>
      <c r="J28" s="114"/>
      <c r="K28" s="115"/>
    </row>
    <row r="29" spans="1:26">
      <c r="A29" s="155" t="s">
        <v>19</v>
      </c>
      <c r="B29" s="155" t="s">
        <v>77</v>
      </c>
      <c r="C29" s="155" t="s">
        <v>78</v>
      </c>
      <c r="D29" s="121">
        <v>0</v>
      </c>
      <c r="E29" s="121">
        <v>0</v>
      </c>
      <c r="F29" s="121">
        <v>0.75</v>
      </c>
      <c r="G29" s="121">
        <v>0</v>
      </c>
      <c r="H29" s="121">
        <v>0</v>
      </c>
      <c r="I29" s="156">
        <f t="shared" si="2"/>
        <v>0.75</v>
      </c>
      <c r="J29" s="159" t="s">
        <v>79</v>
      </c>
      <c r="K29" s="115"/>
    </row>
    <row r="30" spans="1:26">
      <c r="A30" s="155" t="s">
        <v>19</v>
      </c>
      <c r="B30" s="155" t="s">
        <v>80</v>
      </c>
      <c r="C30" s="155" t="s">
        <v>81</v>
      </c>
      <c r="D30" s="121">
        <v>0</v>
      </c>
      <c r="E30" s="121">
        <v>0</v>
      </c>
      <c r="F30" s="121">
        <v>0</v>
      </c>
      <c r="G30" s="121">
        <v>0</v>
      </c>
      <c r="H30" s="121">
        <v>0</v>
      </c>
      <c r="I30" s="156">
        <f t="shared" si="2"/>
        <v>0</v>
      </c>
      <c r="J30" s="114"/>
      <c r="K30" s="115"/>
    </row>
    <row r="31" spans="1:26">
      <c r="A31" s="155" t="s">
        <v>19</v>
      </c>
      <c r="B31" s="155" t="s">
        <v>82</v>
      </c>
      <c r="C31" s="155" t="s">
        <v>83</v>
      </c>
      <c r="D31" s="121">
        <v>0</v>
      </c>
      <c r="E31" s="121">
        <v>0</v>
      </c>
      <c r="F31" s="121">
        <v>0</v>
      </c>
      <c r="G31" s="121">
        <v>0</v>
      </c>
      <c r="H31" s="121">
        <v>0</v>
      </c>
      <c r="I31" s="156">
        <f t="shared" si="2"/>
        <v>0</v>
      </c>
      <c r="J31" s="114"/>
      <c r="K31" s="115"/>
    </row>
    <row r="32" s="153" customFormat="1" spans="1:26">
      <c r="A32" s="155" t="s">
        <v>19</v>
      </c>
      <c r="B32" s="155" t="s">
        <v>84</v>
      </c>
      <c r="C32" s="155" t="s">
        <v>85</v>
      </c>
      <c r="D32" s="121">
        <v>0</v>
      </c>
      <c r="E32" s="121">
        <v>0</v>
      </c>
      <c r="F32" s="121">
        <v>0</v>
      </c>
      <c r="G32" s="121">
        <v>0</v>
      </c>
      <c r="H32" s="121">
        <v>0</v>
      </c>
      <c r="I32" s="156">
        <f t="shared" si="2"/>
        <v>0</v>
      </c>
      <c r="J32" s="114"/>
      <c r="K32" s="110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="95" customFormat="1" spans="1:11">
      <c r="A33" s="125" t="s">
        <v>86</v>
      </c>
      <c r="B33" s="125"/>
      <c r="C33" s="125"/>
      <c r="D33" s="126"/>
      <c r="E33" s="127"/>
      <c r="F33" s="127"/>
      <c r="G33" s="127"/>
      <c r="H33" s="127"/>
      <c r="I33" s="127"/>
      <c r="J33" s="127"/>
      <c r="K33" s="129"/>
    </row>
    <row r="34" s="94" customFormat="1" spans="1:11">
      <c r="A34" s="130" t="s">
        <v>87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3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D2:K2"/>
    <mergeCell ref="A33:C33"/>
    <mergeCell ref="A34:K34"/>
    <mergeCell ref="A2:A3"/>
    <mergeCell ref="B2:B3"/>
    <mergeCell ref="C2:C3"/>
    <mergeCell ref="L3:L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5"/>
  <sheetViews>
    <sheetView zoomScale="80" zoomScaleNormal="80" workbookViewId="0">
      <pane xSplit="3" ySplit="4" topLeftCell="D5" activePane="bottomRight" state="frozen"/>
      <selection/>
      <selection pane="topRight"/>
      <selection pane="bottomLeft"/>
      <selection pane="bottomRight" activeCell="I6" sqref="I6"/>
    </sheetView>
  </sheetViews>
  <sheetFormatPr defaultColWidth="7.925" defaultRowHeight="14.25"/>
  <cols>
    <col min="1" max="1" width="11.4583333333333" style="137" customWidth="1"/>
    <col min="2" max="2" width="10.2333333333333" style="137" customWidth="1"/>
    <col min="3" max="3" width="12.3083333333333" style="137" customWidth="1"/>
    <col min="4" max="9" width="13.075" style="137" customWidth="1"/>
    <col min="10" max="10" width="64.4583333333333" style="137" customWidth="1"/>
    <col min="11" max="11" width="8.61666666666667" style="137" customWidth="1"/>
    <col min="12" max="12" width="71" style="137" customWidth="1"/>
    <col min="13" max="26" width="7.925" style="137"/>
    <col min="27" max="16383" width="7.925" style="139"/>
  </cols>
  <sheetData>
    <row r="1" ht="20.2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28.5" spans="1:12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35" customFormat="1" ht="28.5" spans="1:12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 t="shared" ref="I4:I33" si="0">SUM(D4:H4)</f>
        <v>6.11</v>
      </c>
      <c r="J4" s="10" t="s">
        <v>88</v>
      </c>
      <c r="K4" s="12" t="s">
        <v>18</v>
      </c>
      <c r="L4" s="8"/>
    </row>
    <row r="5" ht="18" spans="1:12">
      <c r="A5" s="140" t="s">
        <v>89</v>
      </c>
      <c r="B5" s="141" t="s">
        <v>90</v>
      </c>
      <c r="C5" s="140" t="s">
        <v>91</v>
      </c>
      <c r="D5" s="142"/>
      <c r="E5" s="37"/>
      <c r="F5" s="37"/>
      <c r="G5" s="37"/>
      <c r="H5" s="37"/>
      <c r="I5" s="15">
        <v>0</v>
      </c>
      <c r="J5" s="33"/>
      <c r="K5" s="17"/>
      <c r="L5" s="143"/>
    </row>
    <row r="6" ht="156.75" spans="1:12">
      <c r="A6" s="28" t="s">
        <v>89</v>
      </c>
      <c r="B6" s="28" t="s">
        <v>92</v>
      </c>
      <c r="C6" s="28" t="s">
        <v>93</v>
      </c>
      <c r="D6" s="14">
        <v>3.25</v>
      </c>
      <c r="E6" s="14">
        <v>0</v>
      </c>
      <c r="F6" s="14">
        <v>1.5</v>
      </c>
      <c r="G6" s="14">
        <v>0.75</v>
      </c>
      <c r="H6" s="14"/>
      <c r="I6" s="15">
        <v>5</v>
      </c>
      <c r="J6" s="41" t="s">
        <v>94</v>
      </c>
      <c r="K6" s="17"/>
      <c r="L6" s="18" t="s">
        <v>22</v>
      </c>
    </row>
    <row r="7" ht="18" spans="1:12">
      <c r="A7" s="140" t="s">
        <v>89</v>
      </c>
      <c r="B7" s="141" t="s">
        <v>95</v>
      </c>
      <c r="C7" s="140" t="s">
        <v>96</v>
      </c>
      <c r="D7" s="142"/>
      <c r="E7" s="14"/>
      <c r="F7" s="14"/>
      <c r="G7" s="14"/>
      <c r="H7" s="14"/>
      <c r="I7" s="15">
        <f t="shared" si="0"/>
        <v>0</v>
      </c>
      <c r="J7" s="16"/>
      <c r="K7" s="17"/>
      <c r="L7" s="143"/>
    </row>
    <row r="8" ht="18" spans="1:12">
      <c r="A8" s="140" t="s">
        <v>89</v>
      </c>
      <c r="B8" s="141" t="s">
        <v>97</v>
      </c>
      <c r="C8" s="140" t="s">
        <v>98</v>
      </c>
      <c r="D8" s="142"/>
      <c r="E8" s="14"/>
      <c r="F8" s="14"/>
      <c r="G8" s="14"/>
      <c r="H8" s="14"/>
      <c r="I8" s="15">
        <f t="shared" si="0"/>
        <v>0</v>
      </c>
      <c r="J8" s="16"/>
      <c r="K8" s="17"/>
      <c r="L8" s="143"/>
    </row>
    <row r="9" ht="15.75" spans="1:12">
      <c r="A9" s="28" t="s">
        <v>89</v>
      </c>
      <c r="B9" s="28" t="s">
        <v>99</v>
      </c>
      <c r="C9" s="28" t="s">
        <v>100</v>
      </c>
      <c r="D9" s="14"/>
      <c r="E9" s="14"/>
      <c r="F9" s="14"/>
      <c r="G9" s="14">
        <v>1</v>
      </c>
      <c r="H9" s="14"/>
      <c r="I9" s="15">
        <f t="shared" si="0"/>
        <v>1</v>
      </c>
      <c r="J9" s="16" t="s">
        <v>101</v>
      </c>
      <c r="K9" s="17"/>
    </row>
    <row r="10" ht="18" spans="1:12">
      <c r="A10" s="140" t="s">
        <v>89</v>
      </c>
      <c r="B10" s="141" t="s">
        <v>102</v>
      </c>
      <c r="C10" s="140" t="s">
        <v>103</v>
      </c>
      <c r="D10" s="142"/>
      <c r="E10" s="14"/>
      <c r="F10" s="14"/>
      <c r="G10" s="14"/>
      <c r="H10" s="14"/>
      <c r="I10" s="15">
        <f t="shared" si="0"/>
        <v>0</v>
      </c>
      <c r="J10" s="16"/>
      <c r="K10" s="17"/>
    </row>
    <row r="11" ht="18" spans="1:12">
      <c r="A11" s="140" t="s">
        <v>89</v>
      </c>
      <c r="B11" s="141" t="s">
        <v>104</v>
      </c>
      <c r="C11" s="140" t="s">
        <v>105</v>
      </c>
      <c r="D11" s="142"/>
      <c r="E11" s="14"/>
      <c r="F11" s="14"/>
      <c r="G11" s="14"/>
      <c r="H11" s="14"/>
      <c r="I11" s="15">
        <f t="shared" si="0"/>
        <v>0</v>
      </c>
      <c r="J11" s="16"/>
      <c r="K11" s="17"/>
    </row>
    <row r="12" ht="18" spans="1:12">
      <c r="A12" s="140" t="s">
        <v>89</v>
      </c>
      <c r="B12" s="141" t="s">
        <v>106</v>
      </c>
      <c r="C12" s="140" t="s">
        <v>107</v>
      </c>
      <c r="D12" s="142"/>
      <c r="E12" s="14"/>
      <c r="F12" s="14"/>
      <c r="G12" s="14"/>
      <c r="H12" s="14"/>
      <c r="I12" s="15">
        <f t="shared" si="0"/>
        <v>0</v>
      </c>
      <c r="J12" s="16"/>
      <c r="K12" s="17"/>
    </row>
    <row r="13" ht="15.75" spans="1:12">
      <c r="A13" s="28" t="s">
        <v>89</v>
      </c>
      <c r="B13" s="28" t="s">
        <v>108</v>
      </c>
      <c r="C13" s="28" t="s">
        <v>109</v>
      </c>
      <c r="D13" s="14"/>
      <c r="E13" s="14"/>
      <c r="F13" s="14"/>
      <c r="G13" s="14">
        <v>0.25</v>
      </c>
      <c r="H13" s="14"/>
      <c r="I13" s="15">
        <f t="shared" si="0"/>
        <v>0.25</v>
      </c>
      <c r="J13" s="16" t="s">
        <v>110</v>
      </c>
      <c r="K13" s="17"/>
      <c r="L13" s="144"/>
    </row>
    <row r="14" ht="18" spans="1:12">
      <c r="A14" s="140" t="s">
        <v>89</v>
      </c>
      <c r="B14" s="145" t="s">
        <v>111</v>
      </c>
      <c r="C14" s="140" t="s">
        <v>112</v>
      </c>
      <c r="D14" s="146"/>
      <c r="E14" s="14"/>
      <c r="F14" s="14"/>
      <c r="G14" s="14"/>
      <c r="H14" s="14"/>
      <c r="I14" s="15">
        <f t="shared" si="0"/>
        <v>0</v>
      </c>
      <c r="J14" s="16"/>
      <c r="K14" s="17"/>
    </row>
    <row r="15" ht="18" spans="1:12">
      <c r="A15" s="140" t="s">
        <v>89</v>
      </c>
      <c r="B15" s="145" t="s">
        <v>113</v>
      </c>
      <c r="C15" s="140" t="s">
        <v>114</v>
      </c>
      <c r="D15" s="146"/>
      <c r="E15" s="14"/>
      <c r="F15" s="14"/>
      <c r="G15" s="14"/>
      <c r="H15" s="14"/>
      <c r="I15" s="15">
        <f t="shared" si="0"/>
        <v>0</v>
      </c>
      <c r="J15" s="16"/>
      <c r="K15" s="17"/>
    </row>
    <row r="16" ht="15.75" spans="1:12">
      <c r="A16" s="28" t="s">
        <v>89</v>
      </c>
      <c r="B16" s="147" t="s">
        <v>115</v>
      </c>
      <c r="C16" s="28" t="s">
        <v>116</v>
      </c>
      <c r="D16" s="60"/>
      <c r="E16" s="14"/>
      <c r="F16" s="14"/>
      <c r="G16" s="14">
        <v>0.25</v>
      </c>
      <c r="H16" s="14"/>
      <c r="I16" s="15">
        <f t="shared" si="0"/>
        <v>0.25</v>
      </c>
      <c r="J16" s="16" t="s">
        <v>117</v>
      </c>
      <c r="K16" s="17"/>
      <c r="L16" s="31"/>
    </row>
    <row r="17" ht="18" spans="1:26">
      <c r="A17" s="140" t="s">
        <v>89</v>
      </c>
      <c r="B17" s="145" t="s">
        <v>118</v>
      </c>
      <c r="C17" s="140" t="s">
        <v>119</v>
      </c>
      <c r="D17" s="146"/>
      <c r="E17" s="14"/>
      <c r="F17" s="14"/>
      <c r="G17" s="14"/>
      <c r="H17" s="14"/>
      <c r="I17" s="15">
        <f t="shared" si="0"/>
        <v>0</v>
      </c>
      <c r="J17" s="16"/>
      <c r="K17" s="17"/>
    </row>
    <row r="18" ht="18" spans="1:26">
      <c r="A18" s="140" t="s">
        <v>89</v>
      </c>
      <c r="B18" s="145" t="s">
        <v>120</v>
      </c>
      <c r="C18" s="140" t="s">
        <v>121</v>
      </c>
      <c r="D18" s="146"/>
      <c r="E18" s="14"/>
      <c r="F18" s="14"/>
      <c r="G18" s="14"/>
      <c r="H18" s="14"/>
      <c r="I18" s="15">
        <f t="shared" si="0"/>
        <v>0</v>
      </c>
      <c r="J18" s="16"/>
      <c r="K18" s="17"/>
    </row>
    <row r="19" ht="18" spans="1:26">
      <c r="A19" s="140" t="s">
        <v>89</v>
      </c>
      <c r="B19" s="145" t="s">
        <v>122</v>
      </c>
      <c r="C19" s="140" t="s">
        <v>123</v>
      </c>
      <c r="D19" s="148"/>
      <c r="E19" s="14"/>
      <c r="F19" s="14"/>
      <c r="G19" s="14">
        <v>0.15</v>
      </c>
      <c r="H19" s="14"/>
      <c r="I19" s="15">
        <f t="shared" si="0"/>
        <v>0.15</v>
      </c>
      <c r="J19" s="16" t="s">
        <v>124</v>
      </c>
      <c r="K19" s="17"/>
    </row>
    <row r="20" ht="28.5" spans="1:26">
      <c r="A20" s="28" t="s">
        <v>89</v>
      </c>
      <c r="B20" s="147" t="s">
        <v>125</v>
      </c>
      <c r="C20" s="28" t="s">
        <v>126</v>
      </c>
      <c r="D20" s="60">
        <v>1.85</v>
      </c>
      <c r="E20" s="14"/>
      <c r="F20" s="14"/>
      <c r="G20" s="14">
        <v>0.5</v>
      </c>
      <c r="H20" s="14"/>
      <c r="I20" s="15">
        <f t="shared" si="0"/>
        <v>2.35</v>
      </c>
      <c r="J20" s="41" t="s">
        <v>127</v>
      </c>
      <c r="K20" s="17"/>
      <c r="L20" s="149"/>
    </row>
    <row r="21" ht="15.75" spans="1:26">
      <c r="A21" s="28" t="s">
        <v>89</v>
      </c>
      <c r="B21" s="147" t="s">
        <v>128</v>
      </c>
      <c r="C21" s="28" t="s">
        <v>129</v>
      </c>
      <c r="D21" s="60"/>
      <c r="E21" s="14"/>
      <c r="F21" s="14"/>
      <c r="G21" s="14">
        <v>0.25</v>
      </c>
      <c r="H21" s="14"/>
      <c r="I21" s="15">
        <f t="shared" si="0"/>
        <v>0.25</v>
      </c>
      <c r="J21" s="16" t="s">
        <v>130</v>
      </c>
      <c r="K21" s="17"/>
      <c r="L21" s="36"/>
    </row>
    <row r="22" ht="18" spans="1:26">
      <c r="A22" s="140" t="s">
        <v>89</v>
      </c>
      <c r="B22" s="145" t="s">
        <v>131</v>
      </c>
      <c r="C22" s="140" t="s">
        <v>132</v>
      </c>
      <c r="D22" s="146"/>
      <c r="E22" s="14"/>
      <c r="F22" s="14"/>
      <c r="G22" s="14"/>
      <c r="H22" s="14"/>
      <c r="I22" s="15">
        <f t="shared" si="0"/>
        <v>0</v>
      </c>
      <c r="J22" s="16"/>
      <c r="K22" s="17"/>
    </row>
    <row r="23" ht="18" spans="1:26">
      <c r="A23" s="140" t="s">
        <v>89</v>
      </c>
      <c r="B23" s="145" t="s">
        <v>133</v>
      </c>
      <c r="C23" s="140" t="s">
        <v>134</v>
      </c>
      <c r="D23" s="142"/>
      <c r="E23" s="14"/>
      <c r="F23" s="14"/>
      <c r="G23" s="14">
        <v>0.15</v>
      </c>
      <c r="H23" s="14"/>
      <c r="I23" s="15">
        <f t="shared" si="0"/>
        <v>0.15</v>
      </c>
      <c r="J23" s="16" t="s">
        <v>124</v>
      </c>
      <c r="K23" s="17"/>
    </row>
    <row r="24" ht="18" spans="1:26">
      <c r="A24" s="140" t="s">
        <v>89</v>
      </c>
      <c r="B24" s="145" t="s">
        <v>135</v>
      </c>
      <c r="C24" s="140" t="s">
        <v>136</v>
      </c>
      <c r="D24" s="146"/>
      <c r="E24" s="16"/>
      <c r="F24" s="16"/>
      <c r="G24" s="16"/>
      <c r="H24" s="16"/>
      <c r="I24" s="15">
        <f t="shared" si="0"/>
        <v>0</v>
      </c>
      <c r="J24" s="16"/>
      <c r="K24" s="13"/>
    </row>
    <row r="25" ht="15.75" spans="1:26">
      <c r="A25" s="28" t="s">
        <v>89</v>
      </c>
      <c r="B25" s="147" t="s">
        <v>137</v>
      </c>
      <c r="C25" s="28" t="s">
        <v>138</v>
      </c>
      <c r="D25" s="60"/>
      <c r="E25" s="14"/>
      <c r="F25" s="14"/>
      <c r="G25" s="14">
        <v>0.75</v>
      </c>
      <c r="H25" s="14"/>
      <c r="I25" s="15">
        <f t="shared" si="0"/>
        <v>0.75</v>
      </c>
      <c r="J25" s="16" t="s">
        <v>139</v>
      </c>
      <c r="K25" s="17"/>
      <c r="L25" s="144"/>
    </row>
    <row r="26" s="136" customFormat="1" ht="18" spans="1:26">
      <c r="A26" s="140" t="s">
        <v>89</v>
      </c>
      <c r="B26" s="145" t="s">
        <v>140</v>
      </c>
      <c r="C26" s="140" t="s">
        <v>141</v>
      </c>
      <c r="D26" s="146"/>
      <c r="E26" s="16"/>
      <c r="F26" s="16"/>
      <c r="G26" s="16"/>
      <c r="H26" s="16"/>
      <c r="I26" s="15">
        <f t="shared" si="0"/>
        <v>0</v>
      </c>
      <c r="J26" s="16"/>
      <c r="K26" s="13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</row>
    <row r="27" s="136" customFormat="1" ht="18" spans="1:26">
      <c r="A27" s="140" t="s">
        <v>89</v>
      </c>
      <c r="B27" s="145" t="s">
        <v>142</v>
      </c>
      <c r="C27" s="140" t="s">
        <v>143</v>
      </c>
      <c r="D27" s="146"/>
      <c r="E27" s="37"/>
      <c r="F27" s="37"/>
      <c r="G27" s="37">
        <v>0.15</v>
      </c>
      <c r="H27" s="37"/>
      <c r="I27" s="15">
        <f t="shared" si="0"/>
        <v>0.15</v>
      </c>
      <c r="J27" s="16" t="s">
        <v>124</v>
      </c>
      <c r="K27" s="1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</row>
    <row r="28" ht="18" spans="1:26">
      <c r="A28" s="140" t="s">
        <v>89</v>
      </c>
      <c r="B28" s="145" t="s">
        <v>144</v>
      </c>
      <c r="C28" s="140" t="s">
        <v>145</v>
      </c>
      <c r="D28" s="146"/>
      <c r="E28" s="37"/>
      <c r="F28" s="37"/>
      <c r="G28" s="37"/>
      <c r="H28" s="37"/>
      <c r="I28" s="15">
        <f t="shared" si="0"/>
        <v>0</v>
      </c>
      <c r="J28" s="16"/>
      <c r="K28" s="17"/>
    </row>
    <row r="29" ht="15.75" spans="1:26">
      <c r="A29" s="28" t="s">
        <v>89</v>
      </c>
      <c r="B29" s="147" t="s">
        <v>146</v>
      </c>
      <c r="C29" s="28" t="s">
        <v>147</v>
      </c>
      <c r="D29" s="60"/>
      <c r="E29" s="14"/>
      <c r="F29" s="150">
        <v>0</v>
      </c>
      <c r="G29" s="14">
        <v>0.25</v>
      </c>
      <c r="H29" s="14"/>
      <c r="I29" s="15">
        <f t="shared" si="0"/>
        <v>0.25</v>
      </c>
      <c r="J29" s="16" t="s">
        <v>148</v>
      </c>
      <c r="K29" s="17"/>
      <c r="L29" s="31"/>
    </row>
    <row r="30" ht="18" spans="1:26">
      <c r="A30" s="140" t="s">
        <v>89</v>
      </c>
      <c r="B30" s="145" t="s">
        <v>149</v>
      </c>
      <c r="C30" s="140" t="s">
        <v>150</v>
      </c>
      <c r="D30" s="146"/>
      <c r="E30" s="14"/>
      <c r="F30" s="14"/>
      <c r="G30" s="14"/>
      <c r="H30" s="14"/>
      <c r="I30" s="15">
        <f t="shared" si="0"/>
        <v>0</v>
      </c>
      <c r="J30" s="16"/>
      <c r="K30" s="17"/>
      <c r="L30" s="151"/>
    </row>
    <row r="31" ht="15.75" spans="1:26">
      <c r="A31" s="28" t="s">
        <v>89</v>
      </c>
      <c r="B31" s="147" t="s">
        <v>151</v>
      </c>
      <c r="C31" s="28" t="s">
        <v>152</v>
      </c>
      <c r="D31" s="60"/>
      <c r="E31" s="14"/>
      <c r="F31" s="14"/>
      <c r="G31" s="14">
        <v>0.25</v>
      </c>
      <c r="H31" s="14"/>
      <c r="I31" s="15">
        <f t="shared" si="0"/>
        <v>0.25</v>
      </c>
      <c r="J31" s="16" t="s">
        <v>153</v>
      </c>
      <c r="K31" s="17"/>
      <c r="L31" s="152"/>
    </row>
    <row r="32" ht="18" spans="1:26">
      <c r="A32" s="140" t="s">
        <v>89</v>
      </c>
      <c r="B32" s="145" t="s">
        <v>154</v>
      </c>
      <c r="C32" s="140" t="s">
        <v>155</v>
      </c>
      <c r="D32" s="146"/>
      <c r="E32" s="37"/>
      <c r="F32" s="37"/>
      <c r="G32" s="14"/>
      <c r="H32" s="14"/>
      <c r="I32" s="15">
        <f t="shared" si="0"/>
        <v>0</v>
      </c>
      <c r="J32" s="16"/>
      <c r="K32" s="17"/>
      <c r="L32" s="151"/>
    </row>
    <row r="33" ht="18" spans="1:12">
      <c r="A33" s="140" t="s">
        <v>89</v>
      </c>
      <c r="B33" s="145" t="s">
        <v>156</v>
      </c>
      <c r="C33" s="140" t="s">
        <v>157</v>
      </c>
      <c r="D33" s="146"/>
      <c r="E33" s="37"/>
      <c r="F33" s="37"/>
      <c r="G33" s="14"/>
      <c r="H33" s="14"/>
      <c r="I33" s="15">
        <f t="shared" si="0"/>
        <v>0</v>
      </c>
      <c r="J33" s="16"/>
      <c r="K33" s="17"/>
      <c r="L33" s="151"/>
    </row>
    <row r="34" s="137" customFormat="1" spans="1:12">
      <c r="A34" s="19" t="s">
        <v>86</v>
      </c>
      <c r="B34" s="19"/>
      <c r="C34" s="19"/>
      <c r="D34" s="20"/>
      <c r="E34" s="21"/>
      <c r="F34" s="21"/>
      <c r="G34" s="21"/>
      <c r="H34" s="21"/>
      <c r="I34" s="21"/>
      <c r="J34" s="21"/>
      <c r="K34" s="22"/>
    </row>
    <row r="35" s="138" customFormat="1" spans="1:12">
      <c r="A35" s="23" t="s">
        <v>87</v>
      </c>
      <c r="B35" s="24"/>
      <c r="C35" s="24"/>
      <c r="D35" s="24"/>
      <c r="E35" s="24"/>
      <c r="F35" s="24"/>
      <c r="G35" s="24"/>
      <c r="H35" s="24"/>
      <c r="I35" s="24"/>
      <c r="J35" s="24"/>
      <c r="K35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Z35" etc:filterBottomFollowUsedRange="0">
    <sortState ref="A4:Z35">
      <sortCondition ref="C4:C35"/>
    </sortState>
    <extLst/>
  </autoFilter>
  <mergeCells count="8">
    <mergeCell ref="A1:K1"/>
    <mergeCell ref="D2:K2"/>
    <mergeCell ref="A34:C34"/>
    <mergeCell ref="A35:K35"/>
    <mergeCell ref="A2:A3"/>
    <mergeCell ref="B2:B3"/>
    <mergeCell ref="C2:C3"/>
    <mergeCell ref="L3:L4"/>
  </mergeCells>
  <conditionalFormatting sqref="C23">
    <cfRule type="duplicateValues" dxfId="0" priority="1"/>
  </conditionalFormatting>
  <conditionalFormatting sqref="C14:C22 C24:C33">
    <cfRule type="duplicateValues" dxfId="0" priority="2"/>
  </conditionalFormatting>
  <conditionalFormatting sqref="D14:D22 D24:D33">
    <cfRule type="duplicateValues" dxfId="0" priority="3"/>
  </conditionalFormatting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"/>
  <sheetViews>
    <sheetView workbookViewId="0">
      <pane xSplit="3" ySplit="4" topLeftCell="D14" activePane="bottomRight" state="frozen"/>
      <selection/>
      <selection pane="topRight"/>
      <selection pane="bottomLeft"/>
      <selection pane="bottomRight" activeCell="A38" sqref="A38:K38"/>
    </sheetView>
  </sheetViews>
  <sheetFormatPr defaultColWidth="7" defaultRowHeight="14.25"/>
  <cols>
    <col min="1" max="1" width="11.45" style="86" customWidth="1"/>
    <col min="2" max="2" width="10.225" style="86" customWidth="1"/>
    <col min="3" max="3" width="12.3333333333333" style="86" customWidth="1"/>
    <col min="4" max="9" width="13.1083333333333" style="86" customWidth="1"/>
    <col min="10" max="10" width="64.45" style="86" customWidth="1"/>
    <col min="11" max="11" width="8.66666666666667" style="86" customWidth="1"/>
    <col min="12" max="12" width="71" style="86" customWidth="1"/>
    <col min="13" max="26" width="7.89166666666667" style="86"/>
    <col min="27" max="16384" width="7.89166666666667" style="62"/>
  </cols>
  <sheetData>
    <row r="1" ht="20.25" spans="1:1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2">
      <c r="A2" s="68" t="s">
        <v>1</v>
      </c>
      <c r="B2" s="68" t="s">
        <v>2</v>
      </c>
      <c r="C2" s="68" t="s">
        <v>3</v>
      </c>
      <c r="D2" s="68" t="s">
        <v>4</v>
      </c>
      <c r="E2" s="68"/>
      <c r="F2" s="68"/>
      <c r="G2" s="68"/>
      <c r="H2" s="68"/>
      <c r="I2" s="68"/>
      <c r="J2" s="68"/>
      <c r="K2" s="68"/>
    </row>
    <row r="3" ht="28.5" spans="1:12">
      <c r="A3" s="68"/>
      <c r="B3" s="68"/>
      <c r="C3" s="68"/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7" t="s">
        <v>11</v>
      </c>
      <c r="K3" s="68" t="s">
        <v>12</v>
      </c>
      <c r="L3" s="8" t="s">
        <v>13</v>
      </c>
    </row>
    <row r="4" s="82" customFormat="1" ht="114" spans="1:12">
      <c r="A4" s="69" t="s">
        <v>14</v>
      </c>
      <c r="B4" s="69" t="s">
        <v>15</v>
      </c>
      <c r="C4" s="6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70">
        <f t="shared" ref="I4:I12" si="0">SUM(D4:H4)</f>
        <v>6.11</v>
      </c>
      <c r="J4" s="10" t="s">
        <v>17</v>
      </c>
      <c r="K4" s="70" t="s">
        <v>18</v>
      </c>
      <c r="L4" s="8"/>
    </row>
    <row r="5" spans="1:12">
      <c r="A5" s="134" t="s">
        <v>158</v>
      </c>
      <c r="B5" s="134" t="s">
        <v>159</v>
      </c>
      <c r="C5" s="134" t="s">
        <v>160</v>
      </c>
      <c r="D5" s="14"/>
      <c r="E5" s="14">
        <v>2</v>
      </c>
      <c r="F5" s="14"/>
      <c r="G5" s="14"/>
      <c r="H5" s="14"/>
      <c r="I5" s="60">
        <f t="shared" si="0"/>
        <v>2</v>
      </c>
      <c r="J5" s="33" t="s">
        <v>161</v>
      </c>
      <c r="K5" s="71"/>
      <c r="L5" s="18" t="s">
        <v>22</v>
      </c>
    </row>
    <row r="6" spans="1:12">
      <c r="A6" s="134" t="s">
        <v>158</v>
      </c>
      <c r="B6" s="134" t="s">
        <v>162</v>
      </c>
      <c r="C6" s="134" t="s">
        <v>163</v>
      </c>
      <c r="D6" s="14"/>
      <c r="E6" s="14"/>
      <c r="F6" s="14"/>
      <c r="G6" s="14"/>
      <c r="H6" s="14"/>
      <c r="I6" s="60">
        <f t="shared" si="0"/>
        <v>0</v>
      </c>
      <c r="J6" s="16"/>
      <c r="K6" s="71"/>
      <c r="L6" s="8"/>
    </row>
    <row r="7" spans="1:12">
      <c r="A7" s="134" t="s">
        <v>158</v>
      </c>
      <c r="B7" s="134" t="s">
        <v>164</v>
      </c>
      <c r="C7" s="134" t="s">
        <v>165</v>
      </c>
      <c r="D7" s="14"/>
      <c r="E7" s="14"/>
      <c r="F7" s="14"/>
      <c r="G7" s="14"/>
      <c r="H7" s="14"/>
      <c r="I7" s="60">
        <f t="shared" si="0"/>
        <v>0</v>
      </c>
      <c r="J7" s="16"/>
      <c r="K7" s="71"/>
      <c r="L7" s="30"/>
    </row>
    <row r="8" spans="1:12">
      <c r="A8" s="134" t="s">
        <v>158</v>
      </c>
      <c r="B8" s="134" t="s">
        <v>166</v>
      </c>
      <c r="C8" s="134" t="s">
        <v>167</v>
      </c>
      <c r="D8" s="14"/>
      <c r="E8" s="14"/>
      <c r="F8" s="14"/>
      <c r="G8" s="14"/>
      <c r="H8" s="14"/>
      <c r="I8" s="60">
        <f t="shared" si="0"/>
        <v>0</v>
      </c>
      <c r="J8" s="16"/>
      <c r="K8" s="71"/>
      <c r="L8" s="30"/>
    </row>
    <row r="9" spans="1:12">
      <c r="A9" s="134" t="s">
        <v>158</v>
      </c>
      <c r="B9" s="134" t="s">
        <v>168</v>
      </c>
      <c r="C9" s="134" t="s">
        <v>169</v>
      </c>
      <c r="D9" s="14">
        <v>0.5</v>
      </c>
      <c r="E9" s="14"/>
      <c r="F9" s="14"/>
      <c r="G9" s="14">
        <v>0.75</v>
      </c>
      <c r="H9" s="14"/>
      <c r="I9" s="60">
        <f t="shared" si="0"/>
        <v>1.25</v>
      </c>
      <c r="J9" s="16" t="s">
        <v>170</v>
      </c>
      <c r="K9" s="71"/>
      <c r="L9" s="31"/>
    </row>
    <row r="10" spans="1:12">
      <c r="A10" s="134" t="s">
        <v>158</v>
      </c>
      <c r="B10" s="134" t="s">
        <v>171</v>
      </c>
      <c r="C10" s="134" t="s">
        <v>172</v>
      </c>
      <c r="D10" s="14">
        <v>0.5</v>
      </c>
      <c r="E10" s="14"/>
      <c r="F10" s="14"/>
      <c r="G10" s="14"/>
      <c r="H10" s="14"/>
      <c r="I10" s="60">
        <f t="shared" si="0"/>
        <v>0.5</v>
      </c>
      <c r="J10" s="16" t="s">
        <v>173</v>
      </c>
      <c r="K10" s="71"/>
      <c r="L10" s="36"/>
    </row>
    <row r="11" spans="1:12">
      <c r="A11" s="134" t="s">
        <v>158</v>
      </c>
      <c r="B11" s="134" t="s">
        <v>174</v>
      </c>
      <c r="C11" s="134" t="s">
        <v>175</v>
      </c>
      <c r="D11" s="14">
        <v>0.6</v>
      </c>
      <c r="E11" s="14"/>
      <c r="F11" s="14"/>
      <c r="G11" s="14">
        <v>0.5</v>
      </c>
      <c r="H11" s="14">
        <v>0</v>
      </c>
      <c r="I11" s="60">
        <f t="shared" si="0"/>
        <v>1.1</v>
      </c>
      <c r="J11" s="51" t="s">
        <v>176</v>
      </c>
      <c r="K11" s="71"/>
      <c r="L11" s="31"/>
    </row>
    <row r="12" ht="28.5" spans="1:12">
      <c r="A12" s="134" t="s">
        <v>158</v>
      </c>
      <c r="B12" s="134" t="s">
        <v>177</v>
      </c>
      <c r="C12" s="134" t="s">
        <v>178</v>
      </c>
      <c r="D12" s="14">
        <v>2</v>
      </c>
      <c r="E12" s="14"/>
      <c r="F12" s="14">
        <v>0.75</v>
      </c>
      <c r="G12" s="14">
        <v>1</v>
      </c>
      <c r="H12" s="14">
        <v>0</v>
      </c>
      <c r="I12" s="60">
        <f t="shared" si="0"/>
        <v>3.75</v>
      </c>
      <c r="J12" s="51" t="s">
        <v>179</v>
      </c>
      <c r="K12" s="71"/>
      <c r="L12" s="38"/>
    </row>
    <row r="13" ht="42.75" spans="1:12">
      <c r="A13" s="134" t="s">
        <v>158</v>
      </c>
      <c r="B13" s="134" t="s">
        <v>180</v>
      </c>
      <c r="C13" s="134" t="s">
        <v>181</v>
      </c>
      <c r="D13" s="14">
        <v>2.4</v>
      </c>
      <c r="E13" s="14">
        <v>4</v>
      </c>
      <c r="F13" s="14">
        <v>0.75</v>
      </c>
      <c r="G13" s="14">
        <v>0.75</v>
      </c>
      <c r="H13" s="14">
        <v>0.15</v>
      </c>
      <c r="I13" s="60">
        <v>5</v>
      </c>
      <c r="J13" s="16" t="s">
        <v>182</v>
      </c>
      <c r="K13" s="71"/>
    </row>
    <row r="14" spans="1:12">
      <c r="A14" s="134" t="s">
        <v>158</v>
      </c>
      <c r="B14" s="134" t="s">
        <v>183</v>
      </c>
      <c r="C14" s="134" t="s">
        <v>184</v>
      </c>
      <c r="D14" s="14">
        <v>1</v>
      </c>
      <c r="E14" s="14"/>
      <c r="F14" s="14"/>
      <c r="G14" s="14">
        <v>0.15</v>
      </c>
      <c r="H14" s="14"/>
      <c r="I14" s="60">
        <f t="shared" ref="I14:I36" si="1">SUM(D14:H14)</f>
        <v>1.15</v>
      </c>
      <c r="J14" s="16" t="s">
        <v>185</v>
      </c>
      <c r="K14" s="71"/>
    </row>
    <row r="15" spans="1:12">
      <c r="A15" s="134" t="s">
        <v>158</v>
      </c>
      <c r="B15" s="134" t="s">
        <v>186</v>
      </c>
      <c r="C15" s="134" t="s">
        <v>187</v>
      </c>
      <c r="D15" s="14"/>
      <c r="E15" s="14"/>
      <c r="F15" s="14"/>
      <c r="G15" s="14"/>
      <c r="H15" s="14"/>
      <c r="I15" s="60">
        <f t="shared" si="1"/>
        <v>0</v>
      </c>
      <c r="J15" s="16" t="s">
        <v>188</v>
      </c>
      <c r="K15" s="71"/>
    </row>
    <row r="16" spans="1:12">
      <c r="A16" s="134" t="s">
        <v>158</v>
      </c>
      <c r="B16" s="134" t="s">
        <v>189</v>
      </c>
      <c r="C16" s="134" t="s">
        <v>190</v>
      </c>
      <c r="D16" s="14">
        <v>0.5</v>
      </c>
      <c r="E16" s="14"/>
      <c r="F16" s="14"/>
      <c r="G16" s="14">
        <v>0.15</v>
      </c>
      <c r="H16" s="14"/>
      <c r="I16" s="60">
        <f t="shared" si="1"/>
        <v>0.65</v>
      </c>
      <c r="J16" s="33" t="s">
        <v>191</v>
      </c>
      <c r="K16" s="71"/>
    </row>
    <row r="17" spans="1:26">
      <c r="A17" s="134" t="s">
        <v>158</v>
      </c>
      <c r="B17" s="134" t="s">
        <v>192</v>
      </c>
      <c r="C17" s="134" t="s">
        <v>193</v>
      </c>
      <c r="D17" s="14"/>
      <c r="E17" s="14"/>
      <c r="F17" s="14"/>
      <c r="G17" s="14"/>
      <c r="H17" s="14"/>
      <c r="I17" s="60">
        <f t="shared" si="1"/>
        <v>0</v>
      </c>
      <c r="J17" s="16"/>
      <c r="K17" s="71"/>
    </row>
    <row r="18" spans="1:26">
      <c r="A18" s="134" t="s">
        <v>158</v>
      </c>
      <c r="B18" s="134" t="s">
        <v>194</v>
      </c>
      <c r="C18" s="134" t="s">
        <v>195</v>
      </c>
      <c r="D18" s="14"/>
      <c r="E18" s="14"/>
      <c r="F18" s="14"/>
      <c r="G18" s="14"/>
      <c r="H18" s="14"/>
      <c r="I18" s="60">
        <f t="shared" si="1"/>
        <v>0</v>
      </c>
      <c r="J18" s="16"/>
      <c r="K18" s="71"/>
    </row>
    <row r="19" spans="1:26">
      <c r="A19" s="134" t="s">
        <v>158</v>
      </c>
      <c r="B19" s="134" t="s">
        <v>196</v>
      </c>
      <c r="C19" s="134" t="s">
        <v>197</v>
      </c>
      <c r="D19" s="14"/>
      <c r="E19" s="14"/>
      <c r="F19" s="14"/>
      <c r="G19" s="14">
        <v>0.75</v>
      </c>
      <c r="H19" s="14"/>
      <c r="I19" s="60">
        <f t="shared" si="1"/>
        <v>0.75</v>
      </c>
      <c r="J19" s="16" t="s">
        <v>198</v>
      </c>
      <c r="K19" s="71"/>
    </row>
    <row r="20" spans="1:26">
      <c r="A20" s="134" t="s">
        <v>158</v>
      </c>
      <c r="B20" s="134" t="s">
        <v>199</v>
      </c>
      <c r="C20" s="134" t="s">
        <v>200</v>
      </c>
      <c r="D20" s="14">
        <v>0.5</v>
      </c>
      <c r="E20" s="14"/>
      <c r="F20" s="14"/>
      <c r="G20" s="14"/>
      <c r="H20" s="14"/>
      <c r="I20" s="60">
        <f t="shared" si="1"/>
        <v>0.5</v>
      </c>
      <c r="J20" s="16" t="s">
        <v>173</v>
      </c>
      <c r="K20" s="71"/>
    </row>
    <row r="21" spans="1:26">
      <c r="A21" s="134" t="s">
        <v>158</v>
      </c>
      <c r="B21" s="134" t="s">
        <v>201</v>
      </c>
      <c r="C21" s="134" t="s">
        <v>202</v>
      </c>
      <c r="D21" s="14"/>
      <c r="E21" s="14"/>
      <c r="F21" s="14"/>
      <c r="G21" s="14"/>
      <c r="H21" s="14"/>
      <c r="I21" s="60">
        <f t="shared" si="1"/>
        <v>0</v>
      </c>
      <c r="J21" s="16"/>
      <c r="K21" s="71"/>
    </row>
    <row r="22" ht="42.75" spans="1:26">
      <c r="A22" s="134" t="s">
        <v>158</v>
      </c>
      <c r="B22" s="134" t="s">
        <v>203</v>
      </c>
      <c r="C22" s="134" t="s">
        <v>204</v>
      </c>
      <c r="D22" s="14">
        <v>2.8</v>
      </c>
      <c r="E22" s="14">
        <v>1.2</v>
      </c>
      <c r="F22" s="14"/>
      <c r="G22" s="14"/>
      <c r="H22" s="14"/>
      <c r="I22" s="60">
        <f t="shared" si="1"/>
        <v>4</v>
      </c>
      <c r="J22" s="33" t="s">
        <v>205</v>
      </c>
      <c r="K22" s="71"/>
    </row>
    <row r="23" spans="1:26">
      <c r="A23" s="134" t="s">
        <v>158</v>
      </c>
      <c r="B23" s="134" t="s">
        <v>206</v>
      </c>
      <c r="C23" s="134" t="s">
        <v>207</v>
      </c>
      <c r="D23" s="14"/>
      <c r="E23" s="14"/>
      <c r="F23" s="14"/>
      <c r="G23" s="14"/>
      <c r="H23" s="14"/>
      <c r="I23" s="60">
        <f t="shared" si="1"/>
        <v>0</v>
      </c>
      <c r="J23" s="16"/>
      <c r="K23" s="71"/>
    </row>
    <row r="24" spans="1:26">
      <c r="A24" s="134" t="s">
        <v>158</v>
      </c>
      <c r="B24" s="134" t="s">
        <v>208</v>
      </c>
      <c r="C24" s="134" t="s">
        <v>209</v>
      </c>
      <c r="D24" s="14">
        <v>0.5</v>
      </c>
      <c r="E24" s="14"/>
      <c r="F24" s="14"/>
      <c r="G24" s="14"/>
      <c r="H24" s="14">
        <v>0.15</v>
      </c>
      <c r="I24" s="60">
        <f t="shared" si="1"/>
        <v>0.65</v>
      </c>
      <c r="J24" s="33" t="s">
        <v>191</v>
      </c>
      <c r="K24" s="71"/>
    </row>
    <row r="25" ht="28.5" spans="1:26">
      <c r="A25" s="134" t="s">
        <v>158</v>
      </c>
      <c r="B25" s="134" t="s">
        <v>210</v>
      </c>
      <c r="C25" s="134" t="s">
        <v>211</v>
      </c>
      <c r="D25" s="14"/>
      <c r="E25" s="14"/>
      <c r="F25" s="14">
        <v>1.5</v>
      </c>
      <c r="G25" s="14"/>
      <c r="H25" s="14"/>
      <c r="I25" s="60">
        <f t="shared" si="1"/>
        <v>1.5</v>
      </c>
      <c r="J25" s="16" t="s">
        <v>212</v>
      </c>
      <c r="K25" s="71"/>
    </row>
    <row r="26" spans="1:26">
      <c r="A26" s="134" t="s">
        <v>158</v>
      </c>
      <c r="B26" s="134" t="s">
        <v>213</v>
      </c>
      <c r="C26" s="134" t="s">
        <v>214</v>
      </c>
      <c r="D26" s="14"/>
      <c r="E26" s="14"/>
      <c r="F26" s="14"/>
      <c r="G26" s="14"/>
      <c r="H26" s="14"/>
      <c r="I26" s="60">
        <f t="shared" si="1"/>
        <v>0</v>
      </c>
      <c r="J26" s="16"/>
      <c r="K26" s="71"/>
    </row>
    <row r="27" spans="1:26">
      <c r="A27" s="134" t="s">
        <v>158</v>
      </c>
      <c r="B27" s="134" t="s">
        <v>215</v>
      </c>
      <c r="C27" s="134" t="s">
        <v>216</v>
      </c>
      <c r="D27" s="14"/>
      <c r="E27" s="14"/>
      <c r="F27" s="14"/>
      <c r="G27" s="14"/>
      <c r="H27" s="14"/>
      <c r="I27" s="60">
        <f t="shared" si="1"/>
        <v>0</v>
      </c>
      <c r="J27" s="16"/>
      <c r="K27" s="71"/>
    </row>
    <row r="28" spans="1:26">
      <c r="A28" s="134" t="s">
        <v>158</v>
      </c>
      <c r="B28" s="134" t="s">
        <v>217</v>
      </c>
      <c r="C28" s="134" t="s">
        <v>218</v>
      </c>
      <c r="D28" s="14"/>
      <c r="E28" s="14"/>
      <c r="F28" s="14"/>
      <c r="G28" s="14"/>
      <c r="H28" s="14"/>
      <c r="I28" s="60">
        <f t="shared" si="1"/>
        <v>0</v>
      </c>
      <c r="J28" s="16"/>
      <c r="K28" s="71"/>
    </row>
    <row r="29" spans="1:26">
      <c r="A29" s="134" t="s">
        <v>158</v>
      </c>
      <c r="B29" s="134" t="s">
        <v>219</v>
      </c>
      <c r="C29" s="134" t="s">
        <v>220</v>
      </c>
      <c r="D29" s="14">
        <v>1</v>
      </c>
      <c r="E29" s="14"/>
      <c r="F29" s="14"/>
      <c r="G29" s="14">
        <v>0.25</v>
      </c>
      <c r="H29" s="14">
        <v>0</v>
      </c>
      <c r="I29" s="60">
        <f t="shared" si="1"/>
        <v>1.25</v>
      </c>
      <c r="J29" s="41" t="s">
        <v>221</v>
      </c>
      <c r="K29" s="71"/>
    </row>
    <row r="30" spans="1:26">
      <c r="A30" s="134" t="s">
        <v>158</v>
      </c>
      <c r="B30" s="134" t="s">
        <v>222</v>
      </c>
      <c r="C30" s="134" t="s">
        <v>223</v>
      </c>
      <c r="D30" s="14"/>
      <c r="E30" s="14"/>
      <c r="F30" s="14"/>
      <c r="G30" s="14">
        <v>0.15</v>
      </c>
      <c r="H30" s="14">
        <v>0</v>
      </c>
      <c r="I30" s="60">
        <f t="shared" si="1"/>
        <v>0.15</v>
      </c>
      <c r="J30" s="41" t="s">
        <v>224</v>
      </c>
      <c r="K30" s="71"/>
    </row>
    <row r="31" spans="1:26">
      <c r="A31" s="134" t="s">
        <v>158</v>
      </c>
      <c r="B31" s="134" t="s">
        <v>225</v>
      </c>
      <c r="C31" s="134" t="s">
        <v>226</v>
      </c>
      <c r="D31" s="14"/>
      <c r="E31" s="14"/>
      <c r="F31" s="14"/>
      <c r="G31" s="14">
        <v>0.25</v>
      </c>
      <c r="H31" s="14">
        <v>0</v>
      </c>
      <c r="I31" s="60">
        <f t="shared" si="1"/>
        <v>0.25</v>
      </c>
      <c r="J31" s="41" t="s">
        <v>37</v>
      </c>
      <c r="K31" s="71"/>
    </row>
    <row r="32" s="83" customFormat="1" spans="1:26">
      <c r="A32" s="134" t="s">
        <v>158</v>
      </c>
      <c r="B32" s="134" t="s">
        <v>227</v>
      </c>
      <c r="C32" s="134" t="s">
        <v>228</v>
      </c>
      <c r="D32" s="16"/>
      <c r="E32" s="16"/>
      <c r="F32" s="16"/>
      <c r="G32" s="16"/>
      <c r="H32" s="16"/>
      <c r="I32" s="60">
        <f t="shared" si="1"/>
        <v>0</v>
      </c>
      <c r="J32" s="16"/>
      <c r="K32" s="50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="83" customFormat="1" spans="1:26">
      <c r="A33" s="134" t="s">
        <v>158</v>
      </c>
      <c r="B33" s="134" t="s">
        <v>229</v>
      </c>
      <c r="C33" s="134" t="s">
        <v>230</v>
      </c>
      <c r="D33" s="16"/>
      <c r="E33" s="16"/>
      <c r="F33" s="16"/>
      <c r="G33" s="16"/>
      <c r="H33" s="16"/>
      <c r="I33" s="60">
        <f t="shared" si="1"/>
        <v>0</v>
      </c>
      <c r="J33" s="16"/>
      <c r="K33" s="50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="83" customFormat="1" spans="1:26">
      <c r="A34" s="134" t="s">
        <v>158</v>
      </c>
      <c r="B34" s="134" t="s">
        <v>231</v>
      </c>
      <c r="C34" s="134" t="s">
        <v>232</v>
      </c>
      <c r="D34" s="16"/>
      <c r="E34" s="16"/>
      <c r="F34" s="16"/>
      <c r="G34" s="16"/>
      <c r="H34" s="16"/>
      <c r="I34" s="60">
        <f t="shared" si="1"/>
        <v>0</v>
      </c>
      <c r="J34" s="16"/>
      <c r="K34" s="50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>
      <c r="A35" s="134" t="s">
        <v>158</v>
      </c>
      <c r="B35" s="134" t="s">
        <v>233</v>
      </c>
      <c r="C35" s="134" t="s">
        <v>234</v>
      </c>
      <c r="D35" s="37"/>
      <c r="E35" s="37"/>
      <c r="F35" s="37"/>
      <c r="G35" s="37"/>
      <c r="H35" s="37"/>
      <c r="I35" s="60">
        <f t="shared" si="1"/>
        <v>0</v>
      </c>
      <c r="J35" s="16"/>
      <c r="K35" s="71"/>
    </row>
    <row r="36" spans="1:26">
      <c r="A36" s="134" t="s">
        <v>158</v>
      </c>
      <c r="B36" s="134" t="s">
        <v>235</v>
      </c>
      <c r="C36" s="134" t="s">
        <v>236</v>
      </c>
      <c r="D36" s="37"/>
      <c r="E36" s="37"/>
      <c r="F36" s="37"/>
      <c r="G36" s="37"/>
      <c r="H36" s="37"/>
      <c r="I36" s="60">
        <f t="shared" si="1"/>
        <v>0</v>
      </c>
      <c r="J36" s="16"/>
      <c r="K36" s="71"/>
    </row>
    <row r="37" s="86" customFormat="1" spans="1:26">
      <c r="A37" s="73" t="s">
        <v>86</v>
      </c>
      <c r="B37" s="73"/>
      <c r="C37" s="73"/>
      <c r="D37" s="74"/>
      <c r="E37" s="75"/>
      <c r="F37" s="75"/>
      <c r="G37" s="75"/>
      <c r="H37" s="75"/>
      <c r="I37" s="75"/>
      <c r="J37" s="75"/>
      <c r="K37" s="76"/>
    </row>
    <row r="38" s="85" customFormat="1" spans="1:26">
      <c r="A38" s="23" t="s">
        <v>87</v>
      </c>
      <c r="B38" s="24"/>
      <c r="C38" s="24"/>
      <c r="D38" s="24"/>
      <c r="E38" s="24"/>
      <c r="F38" s="24"/>
      <c r="G38" s="24"/>
      <c r="H38" s="24"/>
      <c r="I38" s="24"/>
      <c r="J38" s="24"/>
      <c r="K38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Z38" etc:filterBottomFollowUsedRange="0">
    <extLst/>
  </autoFilter>
  <mergeCells count="8">
    <mergeCell ref="A1:K1"/>
    <mergeCell ref="D2:K2"/>
    <mergeCell ref="A37:C37"/>
    <mergeCell ref="A38:K38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zoomScale="70" zoomScaleNormal="70" workbookViewId="0">
      <pane xSplit="3" ySplit="4" topLeftCell="D18" activePane="bottomRight" state="frozen"/>
      <selection/>
      <selection pane="topRight"/>
      <selection pane="bottomLeft"/>
      <selection pane="bottomRight" activeCell="H27" sqref="H27"/>
    </sheetView>
  </sheetViews>
  <sheetFormatPr defaultColWidth="7.925" defaultRowHeight="14.25"/>
  <cols>
    <col min="1" max="1" width="11.5" style="95" customWidth="1"/>
    <col min="2" max="2" width="10.2083333333333" style="95" customWidth="1"/>
    <col min="3" max="3" width="9.5" style="95" customWidth="1"/>
    <col min="4" max="8" width="13.0666666666667" style="95" customWidth="1"/>
    <col min="9" max="9" width="13.0666666666667" style="96" customWidth="1"/>
    <col min="10" max="10" width="64.425" style="95" customWidth="1"/>
    <col min="11" max="11" width="8.56666666666667" style="95" customWidth="1"/>
    <col min="12" max="12" width="71" style="95" customWidth="1"/>
    <col min="13" max="16384" width="7.925" style="95"/>
  </cols>
  <sheetData>
    <row r="1" ht="20.25" spans="1:12">
      <c r="A1" s="97" t="s">
        <v>237</v>
      </c>
      <c r="B1" s="97"/>
      <c r="C1" s="97"/>
      <c r="D1" s="97"/>
      <c r="E1" s="97"/>
      <c r="F1" s="97"/>
      <c r="G1" s="97"/>
      <c r="H1" s="97"/>
      <c r="I1" s="98"/>
      <c r="J1" s="97"/>
      <c r="K1" s="97"/>
    </row>
    <row r="2" spans="1:12">
      <c r="A2" s="99" t="s">
        <v>1</v>
      </c>
      <c r="B2" s="99" t="s">
        <v>2</v>
      </c>
      <c r="C2" s="99" t="s">
        <v>3</v>
      </c>
      <c r="D2" s="99" t="s">
        <v>4</v>
      </c>
      <c r="E2" s="99"/>
      <c r="F2" s="99"/>
      <c r="G2" s="99"/>
      <c r="H2" s="99"/>
      <c r="I2" s="100"/>
      <c r="J2" s="99"/>
      <c r="K2" s="99"/>
    </row>
    <row r="3" ht="28.5" spans="1:12">
      <c r="A3" s="99"/>
      <c r="B3" s="99"/>
      <c r="C3" s="99"/>
      <c r="D3" s="99" t="s">
        <v>5</v>
      </c>
      <c r="E3" s="99" t="s">
        <v>6</v>
      </c>
      <c r="F3" s="99" t="s">
        <v>7</v>
      </c>
      <c r="G3" s="99" t="s">
        <v>8</v>
      </c>
      <c r="H3" s="99" t="s">
        <v>9</v>
      </c>
      <c r="I3" s="100" t="s">
        <v>10</v>
      </c>
      <c r="J3" s="101" t="s">
        <v>11</v>
      </c>
      <c r="K3" s="99" t="s">
        <v>12</v>
      </c>
      <c r="L3" s="102" t="s">
        <v>238</v>
      </c>
    </row>
    <row r="4" s="92" customFormat="1" ht="114" spans="1:12">
      <c r="A4" s="103" t="s">
        <v>14</v>
      </c>
      <c r="B4" s="104" t="s">
        <v>15</v>
      </c>
      <c r="C4" s="104" t="s">
        <v>16</v>
      </c>
      <c r="D4" s="105">
        <v>3.36</v>
      </c>
      <c r="E4" s="106">
        <v>1</v>
      </c>
      <c r="F4" s="106">
        <v>0.75</v>
      </c>
      <c r="G4" s="106">
        <v>0.5</v>
      </c>
      <c r="H4" s="106">
        <v>0.5</v>
      </c>
      <c r="I4" s="107">
        <f t="shared" ref="I4:I35" si="0">SUM(D4:H4)</f>
        <v>6.11</v>
      </c>
      <c r="J4" s="108" t="s">
        <v>17</v>
      </c>
      <c r="K4" s="109" t="s">
        <v>18</v>
      </c>
      <c r="L4" s="102"/>
    </row>
    <row r="5" ht="28.5" spans="1:12">
      <c r="A5" s="110" t="s">
        <v>239</v>
      </c>
      <c r="B5" s="111" t="s">
        <v>240</v>
      </c>
      <c r="C5" s="110" t="s">
        <v>241</v>
      </c>
      <c r="D5" s="112"/>
      <c r="E5" s="112"/>
      <c r="F5" s="112"/>
      <c r="G5" s="112"/>
      <c r="H5" s="112"/>
      <c r="I5" s="113">
        <f t="shared" si="0"/>
        <v>0</v>
      </c>
      <c r="J5" s="114"/>
      <c r="K5" s="115"/>
      <c r="L5" s="18"/>
    </row>
    <row r="6" ht="28.5" spans="1:12">
      <c r="A6" s="13" t="s">
        <v>239</v>
      </c>
      <c r="B6" s="116" t="s">
        <v>242</v>
      </c>
      <c r="C6" s="13" t="s">
        <v>243</v>
      </c>
      <c r="D6" s="117"/>
      <c r="E6" s="117"/>
      <c r="F6" s="117"/>
      <c r="G6" s="117"/>
      <c r="H6" s="117"/>
      <c r="I6" s="118">
        <f t="shared" si="0"/>
        <v>0</v>
      </c>
      <c r="J6" s="16"/>
      <c r="K6" s="115"/>
      <c r="L6" s="18"/>
    </row>
    <row r="7" ht="28.5" spans="1:12">
      <c r="A7" s="13" t="s">
        <v>239</v>
      </c>
      <c r="B7" s="116" t="s">
        <v>244</v>
      </c>
      <c r="C7" s="13" t="s">
        <v>245</v>
      </c>
      <c r="D7" s="117"/>
      <c r="E7" s="117"/>
      <c r="F7" s="117"/>
      <c r="G7" s="117"/>
      <c r="H7" s="117"/>
      <c r="I7" s="118">
        <f t="shared" si="0"/>
        <v>0</v>
      </c>
      <c r="J7" s="16"/>
      <c r="K7" s="115"/>
      <c r="L7" s="18"/>
    </row>
    <row r="8" ht="28.5" spans="1:12">
      <c r="A8" s="13" t="s">
        <v>239</v>
      </c>
      <c r="B8" s="116" t="s">
        <v>246</v>
      </c>
      <c r="C8" s="13" t="s">
        <v>247</v>
      </c>
      <c r="D8" s="117"/>
      <c r="E8" s="117"/>
      <c r="F8" s="117"/>
      <c r="G8" s="117"/>
      <c r="H8" s="117"/>
      <c r="I8" s="118">
        <f t="shared" si="0"/>
        <v>0</v>
      </c>
      <c r="J8" s="16"/>
      <c r="K8" s="115"/>
      <c r="L8" s="18"/>
    </row>
    <row r="9" ht="28.5" spans="1:12">
      <c r="A9" s="13" t="s">
        <v>239</v>
      </c>
      <c r="B9" s="116" t="s">
        <v>248</v>
      </c>
      <c r="C9" s="13" t="s">
        <v>249</v>
      </c>
      <c r="D9" s="117"/>
      <c r="E9" s="117"/>
      <c r="F9" s="117"/>
      <c r="G9" s="119"/>
      <c r="H9" s="117"/>
      <c r="I9" s="118">
        <f t="shared" si="0"/>
        <v>0</v>
      </c>
      <c r="J9" s="16"/>
      <c r="K9" s="115"/>
      <c r="L9" s="18"/>
    </row>
    <row r="10" ht="28.5" spans="1:12">
      <c r="A10" s="13" t="s">
        <v>239</v>
      </c>
      <c r="B10" s="116" t="s">
        <v>250</v>
      </c>
      <c r="C10" s="13" t="s">
        <v>251</v>
      </c>
      <c r="D10" s="117"/>
      <c r="E10" s="117"/>
      <c r="F10" s="117"/>
      <c r="G10" s="117"/>
      <c r="H10" s="117"/>
      <c r="I10" s="118">
        <f t="shared" si="0"/>
        <v>0</v>
      </c>
      <c r="J10" s="16"/>
      <c r="K10" s="115"/>
      <c r="L10" s="18"/>
    </row>
    <row r="11" ht="28.5" spans="1:12">
      <c r="A11" s="13" t="s">
        <v>239</v>
      </c>
      <c r="B11" s="116" t="s">
        <v>252</v>
      </c>
      <c r="C11" s="13" t="s">
        <v>253</v>
      </c>
      <c r="D11" s="117"/>
      <c r="E11" s="117"/>
      <c r="F11" s="117"/>
      <c r="G11" s="117"/>
      <c r="H11" s="117"/>
      <c r="I11" s="118">
        <f t="shared" si="0"/>
        <v>0</v>
      </c>
      <c r="J11" s="16"/>
      <c r="K11" s="115"/>
      <c r="L11" s="18"/>
    </row>
    <row r="12" ht="28.5" spans="1:12">
      <c r="A12" s="13" t="s">
        <v>239</v>
      </c>
      <c r="B12" s="116" t="s">
        <v>254</v>
      </c>
      <c r="C12" s="13" t="s">
        <v>255</v>
      </c>
      <c r="D12" s="117"/>
      <c r="E12" s="117"/>
      <c r="F12" s="117"/>
      <c r="G12" s="117"/>
      <c r="H12" s="117"/>
      <c r="I12" s="118">
        <f t="shared" si="0"/>
        <v>0</v>
      </c>
      <c r="J12" s="16"/>
      <c r="K12" s="115"/>
      <c r="L12" s="18"/>
    </row>
    <row r="13" ht="28.5" spans="1:12">
      <c r="A13" s="13" t="s">
        <v>239</v>
      </c>
      <c r="B13" s="116" t="s">
        <v>256</v>
      </c>
      <c r="C13" s="13" t="s">
        <v>257</v>
      </c>
      <c r="D13" s="117"/>
      <c r="E13" s="117"/>
      <c r="F13" s="117"/>
      <c r="G13" s="117"/>
      <c r="H13" s="117"/>
      <c r="I13" s="118">
        <f t="shared" si="0"/>
        <v>0</v>
      </c>
      <c r="J13" s="16"/>
      <c r="K13" s="115"/>
      <c r="L13" s="18"/>
    </row>
    <row r="14" ht="28.5" spans="1:12">
      <c r="A14" s="13" t="s">
        <v>239</v>
      </c>
      <c r="B14" s="116" t="s">
        <v>258</v>
      </c>
      <c r="C14" s="13" t="s">
        <v>259</v>
      </c>
      <c r="D14" s="117"/>
      <c r="E14" s="117"/>
      <c r="F14" s="117"/>
      <c r="G14" s="117"/>
      <c r="H14" s="117"/>
      <c r="I14" s="118">
        <f t="shared" si="0"/>
        <v>0</v>
      </c>
      <c r="J14" s="16"/>
      <c r="K14" s="115"/>
      <c r="L14" s="18"/>
    </row>
    <row r="15" ht="28.5" spans="1:12">
      <c r="A15" s="13" t="s">
        <v>239</v>
      </c>
      <c r="B15" s="116" t="s">
        <v>260</v>
      </c>
      <c r="C15" s="13" t="s">
        <v>261</v>
      </c>
      <c r="D15" s="117"/>
      <c r="E15" s="117"/>
      <c r="F15" s="117"/>
      <c r="G15" s="117"/>
      <c r="H15" s="117"/>
      <c r="I15" s="118">
        <f t="shared" si="0"/>
        <v>0</v>
      </c>
      <c r="J15" s="16"/>
      <c r="K15" s="115"/>
      <c r="L15" s="18"/>
    </row>
    <row r="16" ht="28.5" spans="1:12">
      <c r="A16" s="13" t="s">
        <v>239</v>
      </c>
      <c r="B16" s="13" t="s">
        <v>262</v>
      </c>
      <c r="C16" s="13" t="s">
        <v>263</v>
      </c>
      <c r="D16" s="14"/>
      <c r="E16" s="14">
        <v>0.2</v>
      </c>
      <c r="F16" s="14">
        <v>0.75</v>
      </c>
      <c r="G16" s="14">
        <v>0.75</v>
      </c>
      <c r="H16" s="14"/>
      <c r="I16" s="118">
        <f t="shared" si="0"/>
        <v>1.7</v>
      </c>
      <c r="J16" s="16" t="s">
        <v>264</v>
      </c>
      <c r="K16" s="115"/>
      <c r="L16" s="18"/>
    </row>
    <row r="17" ht="42.75" spans="1:12">
      <c r="A17" s="13" t="s">
        <v>239</v>
      </c>
      <c r="B17" s="120" t="s">
        <v>265</v>
      </c>
      <c r="C17" s="13" t="s">
        <v>266</v>
      </c>
      <c r="D17" s="14">
        <v>0.6</v>
      </c>
      <c r="E17" s="14">
        <v>0.2</v>
      </c>
      <c r="F17" s="14"/>
      <c r="G17" s="14">
        <v>0.15</v>
      </c>
      <c r="H17" s="14">
        <v>0</v>
      </c>
      <c r="I17" s="118">
        <f t="shared" si="0"/>
        <v>0.95</v>
      </c>
      <c r="J17" s="41" t="s">
        <v>267</v>
      </c>
      <c r="K17" s="115"/>
      <c r="L17" s="102"/>
    </row>
    <row r="18" ht="28.5" spans="1:12">
      <c r="A18" s="13" t="s">
        <v>239</v>
      </c>
      <c r="B18" s="17" t="s">
        <v>268</v>
      </c>
      <c r="C18" s="13" t="s">
        <v>269</v>
      </c>
      <c r="D18" s="14"/>
      <c r="E18" s="14"/>
      <c r="F18" s="14"/>
      <c r="G18" s="14"/>
      <c r="H18" s="14"/>
      <c r="I18" s="118">
        <f t="shared" si="0"/>
        <v>0</v>
      </c>
      <c r="J18" s="16" t="s">
        <v>270</v>
      </c>
      <c r="K18" s="115"/>
      <c r="L18" s="102"/>
    </row>
    <row r="19" ht="28.5" spans="1:12">
      <c r="A19" s="110" t="s">
        <v>239</v>
      </c>
      <c r="B19" s="115" t="s">
        <v>271</v>
      </c>
      <c r="C19" s="110" t="s">
        <v>272</v>
      </c>
      <c r="D19" s="121"/>
      <c r="E19" s="121"/>
      <c r="F19" s="121"/>
      <c r="G19" s="121">
        <v>0.5</v>
      </c>
      <c r="H19" s="121"/>
      <c r="I19" s="113">
        <f t="shared" si="0"/>
        <v>0.5</v>
      </c>
      <c r="J19" s="114" t="s">
        <v>273</v>
      </c>
      <c r="K19" s="115"/>
      <c r="L19" s="102"/>
    </row>
    <row r="20" ht="57" spans="1:12">
      <c r="A20" s="110" t="s">
        <v>239</v>
      </c>
      <c r="B20" s="115" t="s">
        <v>274</v>
      </c>
      <c r="C20" s="110" t="s">
        <v>275</v>
      </c>
      <c r="D20" s="121">
        <v>1.6</v>
      </c>
      <c r="E20" s="121">
        <v>2</v>
      </c>
      <c r="F20" s="121"/>
      <c r="G20" s="121">
        <v>0.25</v>
      </c>
      <c r="H20" s="121"/>
      <c r="I20" s="113">
        <f t="shared" si="0"/>
        <v>3.85</v>
      </c>
      <c r="J20" s="114" t="s">
        <v>276</v>
      </c>
      <c r="K20" s="115"/>
      <c r="L20" s="102"/>
    </row>
    <row r="21" ht="28.5" spans="1:12">
      <c r="A21" s="110" t="s">
        <v>239</v>
      </c>
      <c r="B21" s="115" t="s">
        <v>277</v>
      </c>
      <c r="C21" s="110" t="s">
        <v>278</v>
      </c>
      <c r="D21" s="121"/>
      <c r="E21" s="121"/>
      <c r="F21" s="121">
        <v>0.5</v>
      </c>
      <c r="G21" s="121"/>
      <c r="H21" s="121">
        <v>0.5</v>
      </c>
      <c r="I21" s="113">
        <f t="shared" si="0"/>
        <v>1</v>
      </c>
      <c r="J21" s="41" t="s">
        <v>279</v>
      </c>
      <c r="K21" s="115"/>
      <c r="L21" s="102"/>
    </row>
    <row r="22" ht="28.5" spans="1:12">
      <c r="A22" s="110" t="s">
        <v>239</v>
      </c>
      <c r="B22" s="115" t="s">
        <v>280</v>
      </c>
      <c r="C22" s="110" t="s">
        <v>281</v>
      </c>
      <c r="D22" s="121"/>
      <c r="E22" s="121"/>
      <c r="F22" s="121"/>
      <c r="G22" s="121"/>
      <c r="H22" s="121"/>
      <c r="I22" s="113">
        <f t="shared" si="0"/>
        <v>0</v>
      </c>
      <c r="J22" s="114"/>
      <c r="K22" s="115"/>
      <c r="L22" s="102"/>
    </row>
    <row r="23" ht="28.5" spans="1:12">
      <c r="A23" s="110" t="s">
        <v>239</v>
      </c>
      <c r="B23" s="115" t="s">
        <v>282</v>
      </c>
      <c r="C23" s="110" t="s">
        <v>283</v>
      </c>
      <c r="D23" s="121"/>
      <c r="E23" s="121"/>
      <c r="F23" s="121"/>
      <c r="G23" s="121"/>
      <c r="H23" s="121"/>
      <c r="I23" s="113">
        <f t="shared" si="0"/>
        <v>0</v>
      </c>
      <c r="J23" s="114"/>
      <c r="K23" s="115"/>
      <c r="L23" s="102"/>
    </row>
    <row r="24" ht="28.5" spans="1:12">
      <c r="A24" s="110" t="s">
        <v>239</v>
      </c>
      <c r="B24" s="115" t="s">
        <v>284</v>
      </c>
      <c r="C24" s="110" t="s">
        <v>285</v>
      </c>
      <c r="D24" s="121"/>
      <c r="E24" s="121"/>
      <c r="F24" s="121"/>
      <c r="G24" s="121"/>
      <c r="H24" s="121"/>
      <c r="I24" s="113">
        <f t="shared" si="0"/>
        <v>0</v>
      </c>
      <c r="J24" s="114"/>
      <c r="K24" s="115"/>
      <c r="L24" s="102"/>
    </row>
    <row r="25" ht="28.5" spans="1:12">
      <c r="A25" s="110" t="s">
        <v>239</v>
      </c>
      <c r="B25" s="115" t="s">
        <v>286</v>
      </c>
      <c r="C25" s="110" t="s">
        <v>287</v>
      </c>
      <c r="D25" s="121"/>
      <c r="E25" s="121"/>
      <c r="F25" s="121"/>
      <c r="G25" s="121">
        <v>0.25</v>
      </c>
      <c r="H25" s="121"/>
      <c r="I25" s="113">
        <f t="shared" si="0"/>
        <v>0.25</v>
      </c>
      <c r="J25" s="114"/>
      <c r="K25" s="115"/>
      <c r="L25" s="102"/>
    </row>
    <row r="26" ht="28.5" spans="1:12">
      <c r="A26" s="110" t="s">
        <v>239</v>
      </c>
      <c r="B26" s="115" t="s">
        <v>288</v>
      </c>
      <c r="C26" s="110" t="s">
        <v>289</v>
      </c>
      <c r="D26" s="121"/>
      <c r="E26" s="121"/>
      <c r="F26" s="121"/>
      <c r="G26" s="121"/>
      <c r="H26" s="121"/>
      <c r="I26" s="113">
        <f t="shared" si="0"/>
        <v>0</v>
      </c>
      <c r="J26" s="114"/>
      <c r="K26" s="115"/>
      <c r="L26" s="102"/>
    </row>
    <row r="27" ht="28.5" spans="1:12">
      <c r="A27" s="110" t="s">
        <v>239</v>
      </c>
      <c r="B27" s="115" t="s">
        <v>290</v>
      </c>
      <c r="C27" s="110" t="s">
        <v>291</v>
      </c>
      <c r="D27" s="121">
        <v>0.7</v>
      </c>
      <c r="E27" s="121"/>
      <c r="F27" s="121"/>
      <c r="G27" s="121">
        <v>0.25</v>
      </c>
      <c r="H27" s="89">
        <v>0</v>
      </c>
      <c r="I27" s="113">
        <f t="shared" si="0"/>
        <v>0.95</v>
      </c>
      <c r="J27" s="114" t="s">
        <v>292</v>
      </c>
      <c r="K27" s="115"/>
      <c r="L27" s="102"/>
    </row>
    <row r="28" ht="28.5" spans="1:12">
      <c r="A28" s="110" t="s">
        <v>239</v>
      </c>
      <c r="B28" s="115" t="s">
        <v>293</v>
      </c>
      <c r="C28" s="110" t="s">
        <v>294</v>
      </c>
      <c r="D28" s="121"/>
      <c r="E28" s="121"/>
      <c r="F28" s="121"/>
      <c r="G28" s="121"/>
      <c r="H28" s="121"/>
      <c r="I28" s="113">
        <f t="shared" si="0"/>
        <v>0</v>
      </c>
      <c r="J28" s="114"/>
      <c r="K28" s="115"/>
      <c r="L28" s="102"/>
    </row>
    <row r="29" ht="28.5" spans="1:12">
      <c r="A29" s="110" t="s">
        <v>239</v>
      </c>
      <c r="B29" s="115" t="s">
        <v>295</v>
      </c>
      <c r="C29" s="110" t="s">
        <v>296</v>
      </c>
      <c r="D29" s="121"/>
      <c r="E29" s="121"/>
      <c r="F29" s="121">
        <v>0.75</v>
      </c>
      <c r="G29" s="121">
        <v>0.15</v>
      </c>
      <c r="H29" s="121"/>
      <c r="I29" s="113">
        <f t="shared" si="0"/>
        <v>0.9</v>
      </c>
      <c r="J29" s="114" t="s">
        <v>297</v>
      </c>
      <c r="K29" s="115"/>
      <c r="L29" s="102"/>
    </row>
    <row r="30" ht="28.5" spans="1:12">
      <c r="A30" s="110" t="s">
        <v>239</v>
      </c>
      <c r="B30" s="115" t="s">
        <v>298</v>
      </c>
      <c r="C30" s="110" t="s">
        <v>299</v>
      </c>
      <c r="D30" s="121"/>
      <c r="E30" s="121"/>
      <c r="F30" s="121"/>
      <c r="G30" s="121"/>
      <c r="H30" s="121"/>
      <c r="I30" s="113">
        <f t="shared" si="0"/>
        <v>0</v>
      </c>
      <c r="J30" s="114"/>
      <c r="K30" s="115"/>
      <c r="L30" s="102"/>
    </row>
    <row r="31" ht="28.5" spans="1:12">
      <c r="A31" s="110" t="s">
        <v>239</v>
      </c>
      <c r="B31" s="115" t="s">
        <v>300</v>
      </c>
      <c r="C31" s="110" t="s">
        <v>301</v>
      </c>
      <c r="D31" s="121"/>
      <c r="E31" s="121"/>
      <c r="F31" s="121"/>
      <c r="G31" s="121"/>
      <c r="H31" s="121"/>
      <c r="I31" s="113">
        <f t="shared" si="0"/>
        <v>0</v>
      </c>
      <c r="J31" s="114"/>
      <c r="K31" s="115"/>
      <c r="L31" s="102"/>
    </row>
    <row r="32" ht="28.5" spans="1:12">
      <c r="A32" s="110" t="s">
        <v>239</v>
      </c>
      <c r="B32" s="115" t="s">
        <v>302</v>
      </c>
      <c r="C32" s="110" t="s">
        <v>303</v>
      </c>
      <c r="D32" s="121"/>
      <c r="E32" s="121"/>
      <c r="F32" s="121"/>
      <c r="G32" s="121"/>
      <c r="H32" s="121"/>
      <c r="I32" s="113">
        <f t="shared" si="0"/>
        <v>0</v>
      </c>
      <c r="J32" s="114"/>
      <c r="K32" s="115"/>
      <c r="L32" s="102"/>
    </row>
    <row r="33" ht="28.5" spans="1:12">
      <c r="A33" s="122" t="s">
        <v>239</v>
      </c>
      <c r="B33" s="122" t="s">
        <v>304</v>
      </c>
      <c r="C33" s="110" t="s">
        <v>305</v>
      </c>
      <c r="D33" s="121"/>
      <c r="E33" s="121"/>
      <c r="F33" s="121"/>
      <c r="G33" s="121"/>
      <c r="H33" s="121"/>
      <c r="I33" s="113">
        <f t="shared" si="0"/>
        <v>0</v>
      </c>
      <c r="J33" s="114"/>
      <c r="K33" s="115"/>
      <c r="L33" s="123"/>
    </row>
    <row r="34" ht="28.5" spans="1:12">
      <c r="A34" s="122" t="s">
        <v>239</v>
      </c>
      <c r="B34" s="110" t="s">
        <v>306</v>
      </c>
      <c r="C34" s="110" t="s">
        <v>307</v>
      </c>
      <c r="D34" s="121"/>
      <c r="E34" s="121"/>
      <c r="F34" s="121"/>
      <c r="G34" s="121"/>
      <c r="H34" s="121"/>
      <c r="I34" s="113">
        <f t="shared" si="0"/>
        <v>0</v>
      </c>
      <c r="J34" s="114"/>
      <c r="K34" s="115"/>
      <c r="L34" s="123"/>
    </row>
    <row r="35" ht="28.5" spans="1:12">
      <c r="A35" s="122" t="s">
        <v>239</v>
      </c>
      <c r="B35" s="110" t="s">
        <v>308</v>
      </c>
      <c r="C35" s="110" t="s">
        <v>309</v>
      </c>
      <c r="D35" s="121"/>
      <c r="E35" s="121"/>
      <c r="F35" s="121"/>
      <c r="G35" s="121"/>
      <c r="H35" s="121">
        <v>0.5</v>
      </c>
      <c r="I35" s="113">
        <f t="shared" si="0"/>
        <v>0.5</v>
      </c>
      <c r="J35" s="114" t="s">
        <v>310</v>
      </c>
      <c r="K35" s="115"/>
      <c r="L35" s="124"/>
    </row>
    <row r="36" s="93" customFormat="1" spans="1:12">
      <c r="A36" s="125" t="s">
        <v>86</v>
      </c>
      <c r="B36" s="125"/>
      <c r="C36" s="125"/>
      <c r="D36" s="126"/>
      <c r="E36" s="127"/>
      <c r="F36" s="127"/>
      <c r="G36" s="127"/>
      <c r="H36" s="127"/>
      <c r="I36" s="128"/>
      <c r="J36" s="127"/>
      <c r="K36" s="129"/>
    </row>
    <row r="37" s="94" customFormat="1" spans="1:12">
      <c r="A37" s="130" t="s">
        <v>87</v>
      </c>
      <c r="B37" s="131"/>
      <c r="C37" s="131"/>
      <c r="D37" s="131"/>
      <c r="E37" s="131"/>
      <c r="F37" s="131"/>
      <c r="G37" s="131"/>
      <c r="H37" s="131"/>
      <c r="I37" s="132"/>
      <c r="J37" s="131"/>
      <c r="K37" s="13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K37" etc:filterBottomFollowUsedRange="0">
    <extLst/>
  </autoFilter>
  <mergeCells count="8">
    <mergeCell ref="A1:K1"/>
    <mergeCell ref="D2:K2"/>
    <mergeCell ref="A36:C36"/>
    <mergeCell ref="A37:K37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zoomScale="70" zoomScaleNormal="70" workbookViewId="0">
      <pane xSplit="3" ySplit="4" topLeftCell="D8" activePane="bottomRight" state="frozen"/>
      <selection/>
      <selection pane="topRight"/>
      <selection pane="bottomLeft"/>
      <selection pane="bottomRight" activeCell="I26" sqref="I26"/>
    </sheetView>
  </sheetViews>
  <sheetFormatPr defaultColWidth="7" defaultRowHeight="14.25"/>
  <cols>
    <col min="1" max="1" width="11.45" style="86" customWidth="1"/>
    <col min="2" max="2" width="10.175" style="86" customWidth="1"/>
    <col min="3" max="3" width="14.725" style="86" customWidth="1"/>
    <col min="4" max="9" width="13.0916666666667" style="86" customWidth="1"/>
    <col min="10" max="10" width="51.425" style="86" customWidth="1"/>
    <col min="11" max="11" width="8.55" style="86" customWidth="1"/>
    <col min="12" max="12" width="71" style="86" customWidth="1"/>
    <col min="13" max="13" width="7.90833333333333" style="86" customWidth="1"/>
    <col min="14" max="16384" width="7.90833333333333" style="86"/>
  </cols>
  <sheetData>
    <row r="1" ht="20.25" spans="1:12">
      <c r="A1" s="67" t="s">
        <v>237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2">
      <c r="A2" s="68" t="s">
        <v>1</v>
      </c>
      <c r="B2" s="68" t="s">
        <v>2</v>
      </c>
      <c r="C2" s="68" t="s">
        <v>3</v>
      </c>
      <c r="D2" s="68" t="s">
        <v>4</v>
      </c>
      <c r="E2" s="68"/>
      <c r="F2" s="68"/>
      <c r="G2" s="68"/>
      <c r="H2" s="68"/>
      <c r="I2" s="68"/>
      <c r="J2" s="68"/>
      <c r="K2" s="68"/>
    </row>
    <row r="3" ht="28.5" spans="1:12">
      <c r="A3" s="68"/>
      <c r="B3" s="68"/>
      <c r="C3" s="68"/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7" t="s">
        <v>11</v>
      </c>
      <c r="K3" s="68" t="s">
        <v>12</v>
      </c>
      <c r="L3" s="8" t="s">
        <v>238</v>
      </c>
    </row>
    <row r="4" s="82" customFormat="1" ht="114" spans="1:12">
      <c r="A4" s="69" t="s">
        <v>14</v>
      </c>
      <c r="B4" s="69" t="s">
        <v>15</v>
      </c>
      <c r="C4" s="6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70">
        <f t="shared" ref="I4:I41" si="0">SUM(D4:H4)</f>
        <v>6.11</v>
      </c>
      <c r="J4" s="10" t="s">
        <v>17</v>
      </c>
      <c r="K4" s="70" t="s">
        <v>18</v>
      </c>
      <c r="L4" s="8"/>
    </row>
    <row r="5" spans="1:12">
      <c r="A5" s="50" t="s">
        <v>311</v>
      </c>
      <c r="B5" s="50" t="s">
        <v>312</v>
      </c>
      <c r="C5" s="50" t="s">
        <v>313</v>
      </c>
      <c r="D5" s="14"/>
      <c r="E5" s="14"/>
      <c r="F5" s="14"/>
      <c r="G5" s="14"/>
      <c r="H5" s="14"/>
      <c r="I5" s="60">
        <f t="shared" si="0"/>
        <v>0</v>
      </c>
      <c r="J5" s="16"/>
      <c r="K5" s="71"/>
      <c r="L5" s="18" t="s">
        <v>22</v>
      </c>
    </row>
    <row r="6" ht="28.5" spans="1:12">
      <c r="A6" s="50" t="s">
        <v>311</v>
      </c>
      <c r="B6" s="50" t="s">
        <v>314</v>
      </c>
      <c r="C6" s="50" t="s">
        <v>315</v>
      </c>
      <c r="D6" s="14">
        <v>0.3</v>
      </c>
      <c r="E6" s="14"/>
      <c r="F6" s="14">
        <v>0</v>
      </c>
      <c r="G6" s="14">
        <v>1</v>
      </c>
      <c r="H6" s="14">
        <v>0.5</v>
      </c>
      <c r="I6" s="60">
        <f t="shared" si="0"/>
        <v>1.8</v>
      </c>
      <c r="J6" s="16" t="s">
        <v>316</v>
      </c>
      <c r="K6" s="71"/>
      <c r="L6" s="8"/>
    </row>
    <row r="7" spans="1:12">
      <c r="A7" s="50" t="s">
        <v>311</v>
      </c>
      <c r="B7" s="50" t="s">
        <v>317</v>
      </c>
      <c r="C7" s="50" t="s">
        <v>318</v>
      </c>
      <c r="D7" s="14">
        <v>0.1</v>
      </c>
      <c r="E7" s="14"/>
      <c r="F7" s="14"/>
      <c r="G7" s="14"/>
      <c r="H7" s="14"/>
      <c r="I7" s="60">
        <f t="shared" si="0"/>
        <v>0.1</v>
      </c>
      <c r="J7" s="16" t="s">
        <v>319</v>
      </c>
      <c r="K7" s="71"/>
      <c r="L7" s="30"/>
    </row>
    <row r="8" spans="1:12">
      <c r="A8" s="50" t="s">
        <v>311</v>
      </c>
      <c r="B8" s="50" t="s">
        <v>320</v>
      </c>
      <c r="C8" s="50" t="s">
        <v>321</v>
      </c>
      <c r="D8" s="14"/>
      <c r="E8" s="14"/>
      <c r="F8" s="14"/>
      <c r="G8" s="14"/>
      <c r="H8" s="14"/>
      <c r="I8" s="60">
        <f t="shared" si="0"/>
        <v>0</v>
      </c>
      <c r="J8" s="16"/>
      <c r="K8" s="71"/>
      <c r="L8" s="30"/>
    </row>
    <row r="9" spans="1:12">
      <c r="A9" s="50" t="s">
        <v>311</v>
      </c>
      <c r="B9" s="50" t="s">
        <v>322</v>
      </c>
      <c r="C9" s="50" t="s">
        <v>323</v>
      </c>
      <c r="D9" s="14">
        <v>0.1</v>
      </c>
      <c r="E9" s="14"/>
      <c r="F9" s="14"/>
      <c r="G9" s="14"/>
      <c r="H9" s="14"/>
      <c r="I9" s="60">
        <f t="shared" si="0"/>
        <v>0.1</v>
      </c>
      <c r="J9" s="16" t="s">
        <v>319</v>
      </c>
      <c r="K9" s="71"/>
      <c r="L9" s="31"/>
    </row>
    <row r="10" spans="1:12">
      <c r="A10" s="50" t="s">
        <v>311</v>
      </c>
      <c r="B10" s="50" t="s">
        <v>324</v>
      </c>
      <c r="C10" s="50" t="s">
        <v>325</v>
      </c>
      <c r="D10" s="14"/>
      <c r="E10" s="14"/>
      <c r="F10" s="14"/>
      <c r="G10" s="14"/>
      <c r="H10" s="14"/>
      <c r="I10" s="60">
        <f t="shared" si="0"/>
        <v>0</v>
      </c>
      <c r="J10" s="16"/>
      <c r="K10" s="71"/>
      <c r="L10" s="36"/>
    </row>
    <row r="11" spans="1:12">
      <c r="A11" s="50" t="s">
        <v>311</v>
      </c>
      <c r="B11" s="50" t="s">
        <v>326</v>
      </c>
      <c r="C11" s="50" t="s">
        <v>327</v>
      </c>
      <c r="D11" s="14"/>
      <c r="E11" s="14"/>
      <c r="F11" s="14"/>
      <c r="G11" s="14"/>
      <c r="H11" s="14"/>
      <c r="I11" s="60">
        <f t="shared" si="0"/>
        <v>0</v>
      </c>
      <c r="J11" s="87"/>
      <c r="K11" s="71"/>
      <c r="L11" s="31"/>
    </row>
    <row r="12" ht="18" customHeight="1" spans="1:12">
      <c r="A12" s="50" t="s">
        <v>311</v>
      </c>
      <c r="B12" s="50" t="s">
        <v>328</v>
      </c>
      <c r="C12" s="50" t="s">
        <v>329</v>
      </c>
      <c r="D12" s="14"/>
      <c r="E12" s="14"/>
      <c r="F12" s="14"/>
      <c r="G12" s="14"/>
      <c r="H12" s="14"/>
      <c r="I12" s="60">
        <f t="shared" si="0"/>
        <v>0</v>
      </c>
      <c r="J12" s="87"/>
      <c r="K12" s="71"/>
      <c r="L12" s="38"/>
    </row>
    <row r="13" spans="1:12">
      <c r="A13" s="50" t="s">
        <v>311</v>
      </c>
      <c r="B13" s="50" t="s">
        <v>330</v>
      </c>
      <c r="C13" s="50" t="s">
        <v>331</v>
      </c>
      <c r="D13" s="14">
        <v>1</v>
      </c>
      <c r="E13" s="14"/>
      <c r="F13" s="14">
        <v>0.25</v>
      </c>
      <c r="G13" s="14"/>
      <c r="H13" s="14">
        <v>0</v>
      </c>
      <c r="I13" s="60">
        <f t="shared" si="0"/>
        <v>1.25</v>
      </c>
      <c r="J13" s="41" t="s">
        <v>332</v>
      </c>
      <c r="K13" s="71"/>
    </row>
    <row r="14" spans="1:12">
      <c r="A14" s="50" t="s">
        <v>311</v>
      </c>
      <c r="B14" s="50" t="s">
        <v>333</v>
      </c>
      <c r="C14" s="50" t="s">
        <v>334</v>
      </c>
      <c r="D14" s="14"/>
      <c r="E14" s="14"/>
      <c r="F14" s="14"/>
      <c r="G14" s="14"/>
      <c r="H14" s="14"/>
      <c r="I14" s="60">
        <f t="shared" si="0"/>
        <v>0</v>
      </c>
      <c r="J14" s="16"/>
      <c r="K14" s="71"/>
    </row>
    <row r="15" spans="1:12">
      <c r="A15" s="50" t="s">
        <v>311</v>
      </c>
      <c r="B15" s="50" t="s">
        <v>335</v>
      </c>
      <c r="C15" s="50" t="s">
        <v>336</v>
      </c>
      <c r="D15" s="14"/>
      <c r="E15" s="14"/>
      <c r="F15" s="14"/>
      <c r="G15" s="14"/>
      <c r="H15" s="14"/>
      <c r="I15" s="60">
        <f t="shared" si="0"/>
        <v>0</v>
      </c>
      <c r="J15" s="16"/>
      <c r="K15" s="71"/>
    </row>
    <row r="16" spans="1:12">
      <c r="A16" s="50" t="s">
        <v>311</v>
      </c>
      <c r="B16" s="50" t="s">
        <v>337</v>
      </c>
      <c r="C16" s="50" t="s">
        <v>338</v>
      </c>
      <c r="D16" s="14"/>
      <c r="E16" s="14"/>
      <c r="F16" s="14"/>
      <c r="G16" s="14"/>
      <c r="H16" s="14"/>
      <c r="I16" s="60">
        <f t="shared" si="0"/>
        <v>0</v>
      </c>
      <c r="J16" s="16"/>
      <c r="K16" s="71"/>
    </row>
    <row r="17" spans="1:11">
      <c r="A17" s="50" t="s">
        <v>311</v>
      </c>
      <c r="B17" s="50" t="s">
        <v>339</v>
      </c>
      <c r="C17" s="50" t="s">
        <v>340</v>
      </c>
      <c r="D17" s="14"/>
      <c r="E17" s="14"/>
      <c r="F17" s="14"/>
      <c r="G17" s="14"/>
      <c r="H17" s="14"/>
      <c r="I17" s="60">
        <f t="shared" si="0"/>
        <v>0</v>
      </c>
      <c r="J17" s="16"/>
      <c r="K17" s="71"/>
    </row>
    <row r="18" spans="1:11">
      <c r="A18" s="50" t="s">
        <v>311</v>
      </c>
      <c r="B18" s="50" t="s">
        <v>341</v>
      </c>
      <c r="C18" s="50" t="s">
        <v>342</v>
      </c>
      <c r="D18" s="14"/>
      <c r="E18" s="14"/>
      <c r="F18" s="14"/>
      <c r="G18" s="14"/>
      <c r="H18" s="14"/>
      <c r="I18" s="60">
        <f t="shared" si="0"/>
        <v>0</v>
      </c>
      <c r="J18" s="16"/>
      <c r="K18" s="71"/>
    </row>
    <row r="19" ht="42.75" spans="1:11">
      <c r="A19" s="50" t="s">
        <v>311</v>
      </c>
      <c r="B19" s="50" t="s">
        <v>343</v>
      </c>
      <c r="C19" s="50" t="s">
        <v>344</v>
      </c>
      <c r="D19" s="14">
        <v>1.7</v>
      </c>
      <c r="E19" s="14"/>
      <c r="F19" s="14">
        <v>0.75</v>
      </c>
      <c r="G19" s="14">
        <v>0.5</v>
      </c>
      <c r="H19" s="14"/>
      <c r="I19" s="60">
        <f t="shared" si="0"/>
        <v>2.95</v>
      </c>
      <c r="J19" s="16" t="s">
        <v>345</v>
      </c>
      <c r="K19" s="71"/>
    </row>
    <row r="20" spans="1:11">
      <c r="A20" s="50" t="s">
        <v>311</v>
      </c>
      <c r="B20" s="50" t="s">
        <v>346</v>
      </c>
      <c r="C20" s="50" t="s">
        <v>347</v>
      </c>
      <c r="D20" s="14"/>
      <c r="E20" s="14"/>
      <c r="F20" s="14"/>
      <c r="G20" s="14"/>
      <c r="H20" s="14"/>
      <c r="I20" s="60">
        <f t="shared" si="0"/>
        <v>0</v>
      </c>
      <c r="J20" s="16"/>
      <c r="K20" s="71"/>
    </row>
    <row r="21" spans="1:11">
      <c r="A21" s="50" t="s">
        <v>311</v>
      </c>
      <c r="B21" s="50" t="s">
        <v>348</v>
      </c>
      <c r="C21" s="50" t="s">
        <v>349</v>
      </c>
      <c r="D21" s="14">
        <v>0.1</v>
      </c>
      <c r="E21" s="14"/>
      <c r="F21" s="14"/>
      <c r="G21" s="14"/>
      <c r="H21" s="14"/>
      <c r="I21" s="60">
        <f t="shared" si="0"/>
        <v>0.1</v>
      </c>
      <c r="J21" s="16" t="s">
        <v>319</v>
      </c>
      <c r="K21" s="71"/>
    </row>
    <row r="22" spans="1:11">
      <c r="A22" s="50" t="s">
        <v>311</v>
      </c>
      <c r="B22" s="50" t="s">
        <v>350</v>
      </c>
      <c r="C22" s="50" t="s">
        <v>351</v>
      </c>
      <c r="D22" s="14"/>
      <c r="E22" s="14"/>
      <c r="F22" s="14"/>
      <c r="G22" s="14"/>
      <c r="H22" s="14">
        <v>0.5</v>
      </c>
      <c r="I22" s="60">
        <f t="shared" si="0"/>
        <v>0.5</v>
      </c>
      <c r="J22" s="16" t="s">
        <v>352</v>
      </c>
      <c r="K22" s="71"/>
    </row>
    <row r="23" spans="1:11">
      <c r="A23" s="50" t="s">
        <v>311</v>
      </c>
      <c r="B23" s="50" t="s">
        <v>353</v>
      </c>
      <c r="C23" s="50" t="s">
        <v>354</v>
      </c>
      <c r="D23" s="14"/>
      <c r="E23" s="14"/>
      <c r="F23" s="14"/>
      <c r="G23" s="14"/>
      <c r="H23" s="14"/>
      <c r="I23" s="60">
        <f t="shared" si="0"/>
        <v>0</v>
      </c>
      <c r="J23" s="16"/>
      <c r="K23" s="71"/>
    </row>
    <row r="24" spans="1:11">
      <c r="A24" s="50" t="s">
        <v>311</v>
      </c>
      <c r="B24" s="50" t="s">
        <v>355</v>
      </c>
      <c r="C24" s="50" t="s">
        <v>356</v>
      </c>
      <c r="D24" s="14"/>
      <c r="E24" s="14"/>
      <c r="F24" s="14"/>
      <c r="G24" s="14"/>
      <c r="H24" s="14"/>
      <c r="I24" s="60">
        <f t="shared" si="0"/>
        <v>0</v>
      </c>
      <c r="J24" s="16"/>
      <c r="K24" s="71"/>
    </row>
    <row r="25" spans="1:11">
      <c r="A25" s="50" t="s">
        <v>311</v>
      </c>
      <c r="B25" s="50" t="s">
        <v>357</v>
      </c>
      <c r="C25" s="50" t="s">
        <v>358</v>
      </c>
      <c r="D25" s="14"/>
      <c r="E25" s="14"/>
      <c r="F25" s="14"/>
      <c r="G25" s="14"/>
      <c r="H25" s="14"/>
      <c r="I25" s="60">
        <f t="shared" si="0"/>
        <v>0</v>
      </c>
      <c r="J25" s="16"/>
      <c r="K25" s="71"/>
    </row>
    <row r="26" ht="42.75" spans="1:11">
      <c r="A26" s="50" t="s">
        <v>311</v>
      </c>
      <c r="B26" s="50" t="s">
        <v>359</v>
      </c>
      <c r="C26" s="50" t="s">
        <v>360</v>
      </c>
      <c r="D26" s="14">
        <v>2.6</v>
      </c>
      <c r="E26" s="14"/>
      <c r="F26" s="14">
        <v>1.5</v>
      </c>
      <c r="G26" s="14">
        <v>1</v>
      </c>
      <c r="H26" s="14">
        <v>0.5</v>
      </c>
      <c r="I26" s="60">
        <v>5</v>
      </c>
      <c r="J26" s="41" t="s">
        <v>361</v>
      </c>
      <c r="K26" s="71"/>
    </row>
    <row r="27" s="83" customFormat="1" ht="28.5" spans="1:11">
      <c r="A27" s="50" t="s">
        <v>311</v>
      </c>
      <c r="B27" s="50" t="s">
        <v>362</v>
      </c>
      <c r="C27" s="50" t="s">
        <v>363</v>
      </c>
      <c r="D27" s="14">
        <v>1.5</v>
      </c>
      <c r="E27" s="14"/>
      <c r="F27" s="14"/>
      <c r="G27" s="14"/>
      <c r="H27" s="14"/>
      <c r="I27" s="60">
        <f t="shared" si="0"/>
        <v>1.5</v>
      </c>
      <c r="J27" s="16" t="s">
        <v>364</v>
      </c>
      <c r="K27" s="50"/>
    </row>
    <row r="28" s="83" customFormat="1" spans="1:11">
      <c r="A28" s="50" t="s">
        <v>311</v>
      </c>
      <c r="B28" s="50" t="s">
        <v>365</v>
      </c>
      <c r="C28" s="50" t="s">
        <v>366</v>
      </c>
      <c r="D28" s="14"/>
      <c r="E28" s="14"/>
      <c r="F28" s="14"/>
      <c r="G28" s="14"/>
      <c r="H28" s="14"/>
      <c r="I28" s="60">
        <f t="shared" si="0"/>
        <v>0</v>
      </c>
      <c r="J28" s="16"/>
      <c r="K28" s="50"/>
    </row>
    <row r="29" s="83" customFormat="1" spans="1:11">
      <c r="A29" s="50" t="s">
        <v>311</v>
      </c>
      <c r="B29" s="50" t="s">
        <v>367</v>
      </c>
      <c r="C29" s="50" t="s">
        <v>368</v>
      </c>
      <c r="D29" s="14">
        <v>0.6</v>
      </c>
      <c r="E29" s="14"/>
      <c r="F29" s="14">
        <v>0.25</v>
      </c>
      <c r="G29" s="14"/>
      <c r="H29" s="14"/>
      <c r="I29" s="60">
        <f t="shared" si="0"/>
        <v>0.85</v>
      </c>
      <c r="J29" s="16" t="s">
        <v>369</v>
      </c>
      <c r="K29" s="50"/>
    </row>
    <row r="30" ht="42.75" spans="1:11">
      <c r="A30" s="50" t="s">
        <v>311</v>
      </c>
      <c r="B30" s="50" t="s">
        <v>370</v>
      </c>
      <c r="C30" s="50" t="s">
        <v>371</v>
      </c>
      <c r="D30" s="14">
        <v>2.6</v>
      </c>
      <c r="E30" s="14"/>
      <c r="F30" s="14">
        <v>1.5</v>
      </c>
      <c r="G30" s="14">
        <v>0.75</v>
      </c>
      <c r="H30" s="14"/>
      <c r="I30" s="60">
        <f t="shared" si="0"/>
        <v>4.85</v>
      </c>
      <c r="J30" s="16" t="s">
        <v>372</v>
      </c>
      <c r="K30" s="71"/>
    </row>
    <row r="31" spans="1:11">
      <c r="A31" s="50" t="s">
        <v>311</v>
      </c>
      <c r="B31" s="50" t="s">
        <v>373</v>
      </c>
      <c r="C31" s="50" t="s">
        <v>374</v>
      </c>
      <c r="D31" s="37"/>
      <c r="E31" s="37"/>
      <c r="F31" s="37"/>
      <c r="G31" s="37"/>
      <c r="H31" s="37"/>
      <c r="I31" s="60">
        <f t="shared" si="0"/>
        <v>0</v>
      </c>
      <c r="J31" s="16"/>
      <c r="K31" s="71"/>
    </row>
    <row r="32" ht="28.5" spans="1:11">
      <c r="A32" s="50" t="s">
        <v>311</v>
      </c>
      <c r="B32" s="50" t="s">
        <v>375</v>
      </c>
      <c r="C32" s="50" t="s">
        <v>376</v>
      </c>
      <c r="D32" s="14">
        <v>1.6</v>
      </c>
      <c r="E32" s="14"/>
      <c r="F32" s="14"/>
      <c r="G32" s="14"/>
      <c r="H32" s="14">
        <v>0.5</v>
      </c>
      <c r="I32" s="60">
        <f t="shared" si="0"/>
        <v>2.1</v>
      </c>
      <c r="J32" s="16" t="s">
        <v>377</v>
      </c>
      <c r="K32" s="71"/>
    </row>
    <row r="33" spans="1:12">
      <c r="A33" s="50" t="s">
        <v>311</v>
      </c>
      <c r="B33" s="50" t="s">
        <v>378</v>
      </c>
      <c r="C33" s="50" t="s">
        <v>379</v>
      </c>
      <c r="D33" s="33"/>
      <c r="E33" s="33"/>
      <c r="F33" s="33"/>
      <c r="G33" s="33"/>
      <c r="H33" s="33"/>
      <c r="I33" s="60">
        <f t="shared" si="0"/>
        <v>0</v>
      </c>
      <c r="J33" s="88"/>
      <c r="K33" s="71"/>
    </row>
    <row r="34" spans="1:12">
      <c r="A34" s="50" t="s">
        <v>311</v>
      </c>
      <c r="B34" s="50" t="s">
        <v>380</v>
      </c>
      <c r="C34" s="50" t="s">
        <v>381</v>
      </c>
      <c r="D34" s="14"/>
      <c r="E34" s="14"/>
      <c r="F34" s="14"/>
      <c r="G34" s="14"/>
      <c r="H34" s="14"/>
      <c r="I34" s="60">
        <f t="shared" si="0"/>
        <v>0</v>
      </c>
      <c r="J34" s="87"/>
      <c r="K34" s="71"/>
    </row>
    <row r="35" spans="1:12">
      <c r="A35" s="50" t="s">
        <v>311</v>
      </c>
      <c r="B35" s="50" t="s">
        <v>382</v>
      </c>
      <c r="C35" s="50" t="s">
        <v>383</v>
      </c>
      <c r="D35" s="14"/>
      <c r="E35" s="14"/>
      <c r="F35" s="14">
        <v>0.25</v>
      </c>
      <c r="G35" s="14"/>
      <c r="H35" s="14"/>
      <c r="I35" s="60">
        <f t="shared" si="0"/>
        <v>0.25</v>
      </c>
      <c r="J35" s="87" t="s">
        <v>188</v>
      </c>
      <c r="K35" s="71"/>
    </row>
    <row r="36" spans="1:12">
      <c r="A36" s="50" t="s">
        <v>311</v>
      </c>
      <c r="B36" s="50" t="s">
        <v>384</v>
      </c>
      <c r="C36" s="50" t="s">
        <v>385</v>
      </c>
      <c r="D36" s="37"/>
      <c r="E36" s="37"/>
      <c r="F36" s="37"/>
      <c r="G36" s="14"/>
      <c r="H36" s="14"/>
      <c r="I36" s="60">
        <f t="shared" si="0"/>
        <v>0</v>
      </c>
      <c r="J36" s="16"/>
      <c r="K36" s="71"/>
    </row>
    <row r="37" ht="28.5" spans="1:12">
      <c r="A37" s="50" t="s">
        <v>311</v>
      </c>
      <c r="B37" s="50" t="s">
        <v>386</v>
      </c>
      <c r="C37" s="50" t="s">
        <v>387</v>
      </c>
      <c r="D37" s="14">
        <v>3</v>
      </c>
      <c r="E37" s="14"/>
      <c r="F37" s="14"/>
      <c r="G37" s="14">
        <v>1</v>
      </c>
      <c r="H37" s="89">
        <v>0</v>
      </c>
      <c r="I37" s="60">
        <f t="shared" si="0"/>
        <v>4</v>
      </c>
      <c r="J37" s="41" t="s">
        <v>388</v>
      </c>
      <c r="K37" s="71"/>
    </row>
    <row r="38" spans="1:12">
      <c r="A38" s="50" t="s">
        <v>311</v>
      </c>
      <c r="B38" s="50" t="s">
        <v>389</v>
      </c>
      <c r="C38" s="50" t="s">
        <v>390</v>
      </c>
      <c r="D38" s="37">
        <v>0.2</v>
      </c>
      <c r="E38" s="37"/>
      <c r="F38" s="37"/>
      <c r="G38" s="37"/>
      <c r="H38" s="37"/>
      <c r="I38" s="60">
        <f t="shared" si="0"/>
        <v>0.2</v>
      </c>
      <c r="J38" s="16" t="s">
        <v>391</v>
      </c>
      <c r="K38" s="71"/>
    </row>
    <row r="39" spans="1:12">
      <c r="A39" s="50" t="s">
        <v>311</v>
      </c>
      <c r="B39" s="50" t="s">
        <v>392</v>
      </c>
      <c r="C39" s="50" t="s">
        <v>393</v>
      </c>
      <c r="D39" s="14"/>
      <c r="E39" s="14"/>
      <c r="F39" s="14">
        <v>0.5</v>
      </c>
      <c r="G39" s="14">
        <v>0.75</v>
      </c>
      <c r="H39" s="89">
        <v>0</v>
      </c>
      <c r="I39" s="60">
        <f t="shared" si="0"/>
        <v>1.25</v>
      </c>
      <c r="J39" s="41" t="s">
        <v>394</v>
      </c>
      <c r="K39" s="71"/>
      <c r="L39" s="18" t="s">
        <v>22</v>
      </c>
    </row>
    <row r="40" s="84" customFormat="1" spans="1:12">
      <c r="A40" s="50" t="s">
        <v>311</v>
      </c>
      <c r="B40" s="50" t="s">
        <v>395</v>
      </c>
      <c r="C40" s="50" t="s">
        <v>396</v>
      </c>
      <c r="D40" s="90"/>
      <c r="E40" s="90"/>
      <c r="F40" s="90"/>
      <c r="G40" s="90"/>
      <c r="H40" s="90"/>
      <c r="I40" s="60">
        <f t="shared" si="0"/>
        <v>0</v>
      </c>
      <c r="J40" s="91"/>
      <c r="K40" s="72"/>
    </row>
    <row r="41" s="84" customFormat="1" spans="1:12">
      <c r="A41" s="50" t="s">
        <v>311</v>
      </c>
      <c r="B41" s="50" t="s">
        <v>397</v>
      </c>
      <c r="C41" s="50" t="s">
        <v>398</v>
      </c>
      <c r="D41" s="90"/>
      <c r="E41" s="90"/>
      <c r="F41" s="90"/>
      <c r="G41" s="90"/>
      <c r="H41" s="90"/>
      <c r="I41" s="60">
        <f t="shared" si="0"/>
        <v>0</v>
      </c>
      <c r="J41" s="90"/>
      <c r="K41" s="90"/>
    </row>
    <row r="42" s="84" customFormat="1" spans="1:12">
      <c r="A42" s="73" t="s">
        <v>86</v>
      </c>
      <c r="B42" s="73"/>
      <c r="C42" s="73"/>
      <c r="D42" s="74"/>
      <c r="E42" s="75"/>
      <c r="F42" s="75"/>
      <c r="G42" s="75"/>
      <c r="H42" s="75"/>
      <c r="I42" s="75"/>
      <c r="J42" s="75"/>
      <c r="K42" s="76"/>
    </row>
    <row r="43" s="85" customFormat="1"/>
    <row r="44" spans="1:12">
      <c r="A44" s="23" t="s">
        <v>87</v>
      </c>
      <c r="B44" s="24"/>
      <c r="C44" s="24"/>
      <c r="D44" s="24"/>
      <c r="E44" s="24"/>
      <c r="F44" s="24"/>
      <c r="G44" s="24"/>
      <c r="H44" s="24"/>
      <c r="I44" s="24"/>
      <c r="J44" s="24"/>
      <c r="K44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K44" etc:filterBottomFollowUsedRange="0">
    <extLst/>
  </autoFilter>
  <mergeCells count="8">
    <mergeCell ref="A1:K1"/>
    <mergeCell ref="D2:K2"/>
    <mergeCell ref="A42:C42"/>
    <mergeCell ref="A44:K44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8"/>
  <sheetViews>
    <sheetView zoomScale="70" zoomScaleNormal="70" workbookViewId="0">
      <pane xSplit="3" ySplit="4" topLeftCell="D13" activePane="bottomRight" state="frozen"/>
      <selection/>
      <selection pane="topRight"/>
      <selection pane="bottomLeft"/>
      <selection pane="bottomRight" activeCell="L13" sqref="L13"/>
    </sheetView>
  </sheetViews>
  <sheetFormatPr defaultColWidth="7.925" defaultRowHeight="14.25"/>
  <cols>
    <col min="1" max="1" width="11.4583333333333" style="2" customWidth="1"/>
    <col min="2" max="2" width="10.2333333333333" style="2" customWidth="1"/>
    <col min="3" max="3" width="12.3083333333333" style="2" customWidth="1"/>
    <col min="4" max="9" width="13.075" style="2" customWidth="1"/>
    <col min="10" max="10" width="64.4583333333333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6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28.5" spans="1:2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ht="114" spans="1:26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 t="shared" ref="I4:I46" si="0">SUM(D4:H4)</f>
        <v>6.11</v>
      </c>
      <c r="J4" s="10" t="s">
        <v>17</v>
      </c>
      <c r="K4" s="12" t="s">
        <v>18</v>
      </c>
      <c r="L4" s="8"/>
    </row>
    <row r="5" ht="15.75" spans="1:26">
      <c r="A5" s="13" t="s">
        <v>399</v>
      </c>
      <c r="B5" s="77" t="s">
        <v>400</v>
      </c>
      <c r="C5" s="78" t="s">
        <v>401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f t="shared" si="0"/>
        <v>0</v>
      </c>
      <c r="J5" s="16"/>
      <c r="K5" s="17"/>
      <c r="L5" s="18" t="s">
        <v>22</v>
      </c>
    </row>
    <row r="6" s="4" customFormat="1" ht="15.75" spans="1:26">
      <c r="A6" s="13" t="s">
        <v>399</v>
      </c>
      <c r="B6" s="77" t="s">
        <v>402</v>
      </c>
      <c r="C6" s="78" t="s">
        <v>403</v>
      </c>
      <c r="D6" s="14">
        <v>0</v>
      </c>
      <c r="E6" s="14">
        <v>0</v>
      </c>
      <c r="F6" s="14">
        <v>0</v>
      </c>
      <c r="G6" s="14">
        <v>0.5</v>
      </c>
      <c r="H6" s="14">
        <v>0</v>
      </c>
      <c r="I6" s="15">
        <f t="shared" si="0"/>
        <v>0.5</v>
      </c>
      <c r="J6" s="41" t="s">
        <v>404</v>
      </c>
      <c r="K6" s="17"/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4" customFormat="1" ht="15.75" spans="1:26">
      <c r="A7" s="13" t="s">
        <v>399</v>
      </c>
      <c r="B7" s="79" t="s">
        <v>405</v>
      </c>
      <c r="C7" s="80" t="s">
        <v>406</v>
      </c>
      <c r="D7" s="14">
        <v>0</v>
      </c>
      <c r="E7" s="14">
        <v>0</v>
      </c>
      <c r="F7" s="14">
        <v>0</v>
      </c>
      <c r="G7" s="14">
        <v>0.25</v>
      </c>
      <c r="H7" s="14">
        <v>0</v>
      </c>
      <c r="I7" s="15">
        <f t="shared" si="0"/>
        <v>0.25</v>
      </c>
      <c r="J7" s="16" t="s">
        <v>407</v>
      </c>
      <c r="K7" s="17"/>
      <c r="L7" s="3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4" customFormat="1" ht="15.75" spans="1:26">
      <c r="A8" s="13" t="s">
        <v>399</v>
      </c>
      <c r="B8" s="77" t="s">
        <v>408</v>
      </c>
      <c r="C8" s="78" t="s">
        <v>409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f t="shared" si="0"/>
        <v>0</v>
      </c>
      <c r="J8" s="16"/>
      <c r="K8" s="17"/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4" customFormat="1" ht="15.75" spans="1:26">
      <c r="A9" s="13" t="s">
        <v>399</v>
      </c>
      <c r="B9" s="77" t="s">
        <v>410</v>
      </c>
      <c r="C9" s="78" t="s">
        <v>411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f t="shared" si="0"/>
        <v>0</v>
      </c>
      <c r="J9" s="16"/>
      <c r="K9" s="17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4" customFormat="1" ht="15.75" spans="1:26">
      <c r="A10" s="13" t="s">
        <v>399</v>
      </c>
      <c r="B10" s="79" t="s">
        <v>412</v>
      </c>
      <c r="C10" s="80" t="s">
        <v>413</v>
      </c>
      <c r="D10" s="14">
        <v>0</v>
      </c>
      <c r="E10" s="14">
        <v>0</v>
      </c>
      <c r="F10" s="14">
        <v>0</v>
      </c>
      <c r="G10" s="14">
        <v>0.15</v>
      </c>
      <c r="H10" s="14">
        <v>0</v>
      </c>
      <c r="I10" s="15">
        <f t="shared" si="0"/>
        <v>0.15</v>
      </c>
      <c r="J10" s="42" t="s">
        <v>124</v>
      </c>
      <c r="K10" s="17"/>
      <c r="L10" s="3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4" customFormat="1" ht="15.75" spans="1:26">
      <c r="A11" s="13" t="s">
        <v>399</v>
      </c>
      <c r="B11" s="79" t="s">
        <v>414</v>
      </c>
      <c r="C11" s="80" t="s">
        <v>415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f t="shared" si="0"/>
        <v>0</v>
      </c>
      <c r="J11" s="16"/>
      <c r="K11" s="17"/>
      <c r="L11" s="3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4" customFormat="1" ht="15.75" spans="1:26">
      <c r="A12" s="13" t="s">
        <v>399</v>
      </c>
      <c r="B12" s="79" t="s">
        <v>416</v>
      </c>
      <c r="C12" s="80" t="s">
        <v>417</v>
      </c>
      <c r="D12" s="14">
        <v>0.5</v>
      </c>
      <c r="E12" s="14">
        <v>0</v>
      </c>
      <c r="F12" s="14">
        <v>0</v>
      </c>
      <c r="G12" s="14">
        <v>0.25</v>
      </c>
      <c r="H12" s="14">
        <v>0</v>
      </c>
      <c r="I12" s="15">
        <f t="shared" si="0"/>
        <v>0.75</v>
      </c>
      <c r="J12" s="16" t="s">
        <v>418</v>
      </c>
      <c r="K12" s="17"/>
      <c r="L12" s="3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4" customFormat="1" ht="15.75" spans="1:26">
      <c r="A13" s="13" t="s">
        <v>399</v>
      </c>
      <c r="B13" s="79" t="s">
        <v>419</v>
      </c>
      <c r="C13" s="80" t="s">
        <v>420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f t="shared" si="0"/>
        <v>0</v>
      </c>
      <c r="J13" s="16"/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4" customFormat="1" ht="15.75" spans="1:26">
      <c r="A14" s="13" t="s">
        <v>399</v>
      </c>
      <c r="B14" s="79" t="s">
        <v>421</v>
      </c>
      <c r="C14" s="80" t="s">
        <v>422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f t="shared" si="0"/>
        <v>0</v>
      </c>
      <c r="J14" s="16"/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4" customFormat="1" ht="15.75" spans="1:26">
      <c r="A15" s="13" t="s">
        <v>399</v>
      </c>
      <c r="B15" s="79" t="s">
        <v>423</v>
      </c>
      <c r="C15" s="80" t="s">
        <v>424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15">
        <f t="shared" si="0"/>
        <v>1</v>
      </c>
      <c r="J15" s="42" t="s">
        <v>425</v>
      </c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4" customFormat="1" ht="15.75" spans="1:26">
      <c r="A16" s="13" t="s">
        <v>399</v>
      </c>
      <c r="B16" s="79" t="s">
        <v>426</v>
      </c>
      <c r="C16" s="80" t="s">
        <v>427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5">
        <f t="shared" si="0"/>
        <v>0</v>
      </c>
      <c r="J16" s="16"/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4" customFormat="1" ht="15.75" spans="1:26">
      <c r="A17" s="13" t="s">
        <v>399</v>
      </c>
      <c r="B17" s="79" t="s">
        <v>428</v>
      </c>
      <c r="C17" s="80" t="s">
        <v>429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5">
        <f t="shared" si="0"/>
        <v>0</v>
      </c>
      <c r="J17" s="16"/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4" customFormat="1" ht="15.75" spans="1:26">
      <c r="A18" s="13" t="s">
        <v>399</v>
      </c>
      <c r="B18" s="79" t="s">
        <v>430</v>
      </c>
      <c r="C18" s="80" t="s">
        <v>431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f t="shared" si="0"/>
        <v>0</v>
      </c>
      <c r="J18" s="16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4" customFormat="1" ht="15.75" spans="1:26">
      <c r="A19" s="13" t="s">
        <v>399</v>
      </c>
      <c r="B19" s="79" t="s">
        <v>432</v>
      </c>
      <c r="C19" s="80" t="s">
        <v>433</v>
      </c>
      <c r="D19" s="14">
        <v>0</v>
      </c>
      <c r="E19" s="14">
        <v>1</v>
      </c>
      <c r="F19" s="14">
        <v>0</v>
      </c>
      <c r="G19" s="14">
        <v>0.5</v>
      </c>
      <c r="H19" s="14">
        <v>0</v>
      </c>
      <c r="I19" s="15">
        <f t="shared" si="0"/>
        <v>1.5</v>
      </c>
      <c r="J19" s="81" t="s">
        <v>434</v>
      </c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4" customFormat="1" ht="15.75" spans="1:26">
      <c r="A20" s="13" t="s">
        <v>399</v>
      </c>
      <c r="B20" s="79" t="s">
        <v>435</v>
      </c>
      <c r="C20" s="80" t="s">
        <v>436</v>
      </c>
      <c r="D20" s="14">
        <v>0</v>
      </c>
      <c r="E20" s="14">
        <v>0</v>
      </c>
      <c r="F20" s="14">
        <v>0</v>
      </c>
      <c r="G20" s="14">
        <v>0</v>
      </c>
      <c r="H20" s="14">
        <v>0.5</v>
      </c>
      <c r="I20" s="15">
        <f t="shared" si="0"/>
        <v>0.5</v>
      </c>
      <c r="J20" s="42" t="s">
        <v>437</v>
      </c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4" customFormat="1" ht="15.75" spans="1:26">
      <c r="A21" s="13" t="s">
        <v>399</v>
      </c>
      <c r="B21" s="79" t="s">
        <v>438</v>
      </c>
      <c r="C21" s="80" t="s">
        <v>439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5">
        <f t="shared" si="0"/>
        <v>0</v>
      </c>
      <c r="J21" s="42"/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4" customFormat="1" ht="15.75" spans="1:26">
      <c r="A22" s="13" t="s">
        <v>399</v>
      </c>
      <c r="B22" s="79" t="s">
        <v>440</v>
      </c>
      <c r="C22" s="80" t="s">
        <v>441</v>
      </c>
      <c r="D22" s="14">
        <v>0</v>
      </c>
      <c r="E22" s="14">
        <v>0</v>
      </c>
      <c r="F22" s="14">
        <v>0</v>
      </c>
      <c r="G22" s="14">
        <v>0.25</v>
      </c>
      <c r="H22" s="14">
        <v>0</v>
      </c>
      <c r="I22" s="15">
        <f t="shared" si="0"/>
        <v>0.25</v>
      </c>
      <c r="J22" s="39" t="s">
        <v>442</v>
      </c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4" customFormat="1" ht="15.75" spans="1:26">
      <c r="A23" s="13" t="s">
        <v>399</v>
      </c>
      <c r="B23" s="79" t="s">
        <v>443</v>
      </c>
      <c r="C23" s="80" t="s">
        <v>444</v>
      </c>
      <c r="D23" s="14">
        <v>0</v>
      </c>
      <c r="E23" s="14">
        <v>0</v>
      </c>
      <c r="F23" s="14">
        <v>0</v>
      </c>
      <c r="G23" s="14">
        <v>0.25</v>
      </c>
      <c r="H23" s="14">
        <v>0</v>
      </c>
      <c r="I23" s="15">
        <f t="shared" si="0"/>
        <v>0.25</v>
      </c>
      <c r="J23" s="39" t="s">
        <v>445</v>
      </c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4" customFormat="1" ht="15.75" spans="1:26">
      <c r="A24" s="13" t="s">
        <v>399</v>
      </c>
      <c r="B24" s="79" t="s">
        <v>446</v>
      </c>
      <c r="C24" s="80" t="s">
        <v>447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5">
        <f t="shared" si="0"/>
        <v>0</v>
      </c>
      <c r="J24" s="16"/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4" customFormat="1" ht="15.75" spans="1:26">
      <c r="A25" s="13" t="s">
        <v>399</v>
      </c>
      <c r="B25" s="79" t="s">
        <v>448</v>
      </c>
      <c r="C25" s="80" t="s">
        <v>449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5">
        <f t="shared" si="0"/>
        <v>0</v>
      </c>
      <c r="J25" s="42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4" customFormat="1" ht="15.75" spans="1:26">
      <c r="A26" s="13" t="s">
        <v>399</v>
      </c>
      <c r="B26" s="79" t="s">
        <v>450</v>
      </c>
      <c r="C26" s="80" t="s">
        <v>451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f t="shared" si="0"/>
        <v>0</v>
      </c>
      <c r="J26" s="16"/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4" customFormat="1" ht="15.75" spans="1:26">
      <c r="A27" s="13" t="s">
        <v>399</v>
      </c>
      <c r="B27" s="79" t="s">
        <v>452</v>
      </c>
      <c r="C27" s="80" t="s">
        <v>453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5">
        <f t="shared" si="0"/>
        <v>0</v>
      </c>
      <c r="J27" s="16"/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4" customFormat="1" ht="42.75" spans="1:26">
      <c r="A28" s="13" t="s">
        <v>399</v>
      </c>
      <c r="B28" s="79" t="s">
        <v>454</v>
      </c>
      <c r="C28" s="80" t="s">
        <v>455</v>
      </c>
      <c r="D28" s="14">
        <f>0.5+1.2</f>
        <v>1.7</v>
      </c>
      <c r="E28" s="14">
        <v>0</v>
      </c>
      <c r="F28" s="14">
        <v>0</v>
      </c>
      <c r="G28" s="14">
        <v>0.75</v>
      </c>
      <c r="H28" s="14">
        <v>0</v>
      </c>
      <c r="I28" s="15">
        <f t="shared" si="0"/>
        <v>2.45</v>
      </c>
      <c r="J28" s="39" t="s">
        <v>456</v>
      </c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4" customFormat="1" ht="15.75" spans="1:26">
      <c r="A29" s="13" t="s">
        <v>399</v>
      </c>
      <c r="B29" s="79" t="s">
        <v>457</v>
      </c>
      <c r="C29" s="80" t="s">
        <v>458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f t="shared" si="0"/>
        <v>0</v>
      </c>
      <c r="J29" s="16"/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4" customFormat="1" ht="15.75" spans="1:26">
      <c r="A30" s="13" t="s">
        <v>399</v>
      </c>
      <c r="B30" s="79" t="s">
        <v>459</v>
      </c>
      <c r="C30" s="80" t="s">
        <v>460</v>
      </c>
      <c r="D30" s="14">
        <v>0</v>
      </c>
      <c r="E30" s="14">
        <v>0</v>
      </c>
      <c r="F30" s="14">
        <v>0</v>
      </c>
      <c r="G30" s="14">
        <v>0.25</v>
      </c>
      <c r="H30" s="14">
        <v>0</v>
      </c>
      <c r="I30" s="15">
        <f t="shared" si="0"/>
        <v>0.25</v>
      </c>
      <c r="J30" s="16" t="s">
        <v>461</v>
      </c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ht="15.75" spans="1:26">
      <c r="A31" s="13" t="s">
        <v>399</v>
      </c>
      <c r="B31" s="79" t="s">
        <v>462</v>
      </c>
      <c r="C31" s="80" t="s">
        <v>463</v>
      </c>
      <c r="D31" s="14">
        <v>0</v>
      </c>
      <c r="E31" s="14">
        <v>0</v>
      </c>
      <c r="F31" s="14">
        <v>0</v>
      </c>
      <c r="G31" s="14">
        <v>0.25</v>
      </c>
      <c r="H31" s="14">
        <v>0</v>
      </c>
      <c r="I31" s="15">
        <f t="shared" si="0"/>
        <v>0.25</v>
      </c>
      <c r="J31" s="39" t="s">
        <v>464</v>
      </c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26" customFormat="1" ht="15.75" spans="1:26">
      <c r="A32" s="13" t="s">
        <v>399</v>
      </c>
      <c r="B32" s="79" t="s">
        <v>465</v>
      </c>
      <c r="C32" s="80" t="s">
        <v>466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5">
        <f t="shared" si="0"/>
        <v>0</v>
      </c>
      <c r="J32" s="16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26" customFormat="1" ht="15.75" spans="1:26">
      <c r="A33" s="13" t="s">
        <v>399</v>
      </c>
      <c r="B33" s="79" t="s">
        <v>467</v>
      </c>
      <c r="C33" s="80" t="s">
        <v>468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5">
        <f t="shared" si="0"/>
        <v>0</v>
      </c>
      <c r="J33" s="16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26" customFormat="1" ht="15.75" spans="1:26">
      <c r="A34" s="13" t="s">
        <v>399</v>
      </c>
      <c r="B34" s="79" t="s">
        <v>469</v>
      </c>
      <c r="C34" s="80" t="s">
        <v>470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5">
        <f t="shared" si="0"/>
        <v>0</v>
      </c>
      <c r="J34" s="16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4" customFormat="1" ht="15.75" spans="1:26">
      <c r="A35" s="13" t="s">
        <v>399</v>
      </c>
      <c r="B35" s="79" t="s">
        <v>471</v>
      </c>
      <c r="C35" s="80" t="s">
        <v>472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5">
        <f t="shared" si="0"/>
        <v>0</v>
      </c>
      <c r="J35" s="16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4" customFormat="1" ht="15.75" spans="1:26">
      <c r="A36" s="13" t="s">
        <v>399</v>
      </c>
      <c r="B36" s="79" t="s">
        <v>473</v>
      </c>
      <c r="C36" s="80" t="s">
        <v>474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5">
        <f t="shared" si="0"/>
        <v>0</v>
      </c>
      <c r="J36" s="16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4" customFormat="1" ht="15.75" spans="1:26">
      <c r="A37" s="13" t="s">
        <v>399</v>
      </c>
      <c r="B37" s="79" t="s">
        <v>475</v>
      </c>
      <c r="C37" s="80" t="s">
        <v>476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5">
        <f t="shared" si="0"/>
        <v>0</v>
      </c>
      <c r="J37" s="42"/>
      <c r="K37" s="1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="4" customFormat="1" ht="15.75" spans="1:26">
      <c r="A38" s="13" t="s">
        <v>399</v>
      </c>
      <c r="B38" s="79" t="s">
        <v>477</v>
      </c>
      <c r="C38" s="80" t="s">
        <v>478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5">
        <f t="shared" si="0"/>
        <v>0</v>
      </c>
      <c r="J38" s="42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="4" customFormat="1" ht="15.75" spans="1:26">
      <c r="A39" s="13" t="s">
        <v>399</v>
      </c>
      <c r="B39" s="79" t="s">
        <v>479</v>
      </c>
      <c r="C39" s="80" t="s">
        <v>480</v>
      </c>
      <c r="D39" s="14">
        <v>0</v>
      </c>
      <c r="E39" s="14">
        <v>0</v>
      </c>
      <c r="F39" s="14">
        <v>0</v>
      </c>
      <c r="G39" s="14">
        <v>0.25</v>
      </c>
      <c r="H39" s="14">
        <v>0</v>
      </c>
      <c r="I39" s="15">
        <f t="shared" si="0"/>
        <v>0.25</v>
      </c>
      <c r="J39" s="35" t="s">
        <v>148</v>
      </c>
      <c r="K39" s="1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="4" customFormat="1" ht="15.75" spans="1:26">
      <c r="A40" s="13" t="s">
        <v>399</v>
      </c>
      <c r="B40" s="79" t="s">
        <v>481</v>
      </c>
      <c r="C40" s="80" t="s">
        <v>482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5">
        <f t="shared" si="0"/>
        <v>0</v>
      </c>
      <c r="J40" s="42"/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="4" customFormat="1" ht="15.75" spans="1:26">
      <c r="A41" s="13" t="s">
        <v>399</v>
      </c>
      <c r="B41" s="79" t="s">
        <v>483</v>
      </c>
      <c r="C41" s="80" t="s">
        <v>484</v>
      </c>
      <c r="D41" s="14">
        <v>2.2</v>
      </c>
      <c r="E41" s="14">
        <v>0</v>
      </c>
      <c r="F41" s="14">
        <v>0</v>
      </c>
      <c r="G41" s="14">
        <v>0</v>
      </c>
      <c r="H41" s="14">
        <v>0</v>
      </c>
      <c r="I41" s="15">
        <f t="shared" si="0"/>
        <v>2.2</v>
      </c>
      <c r="J41" s="16" t="s">
        <v>485</v>
      </c>
      <c r="K41" s="1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="4" customFormat="1" ht="15.75" spans="1:26">
      <c r="A42" s="13" t="s">
        <v>399</v>
      </c>
      <c r="B42" s="79" t="s">
        <v>486</v>
      </c>
      <c r="C42" s="80" t="s">
        <v>487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5">
        <f t="shared" si="0"/>
        <v>0</v>
      </c>
      <c r="J42" s="35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="4" customFormat="1" ht="15.75" spans="1:26">
      <c r="A43" s="13" t="s">
        <v>399</v>
      </c>
      <c r="B43" s="79" t="s">
        <v>488</v>
      </c>
      <c r="C43" s="80" t="s">
        <v>489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5">
        <f t="shared" si="0"/>
        <v>0</v>
      </c>
      <c r="J43" s="33"/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="4" customFormat="1" ht="15.75" spans="1:26">
      <c r="A44" s="13" t="s">
        <v>399</v>
      </c>
      <c r="B44" s="77" t="s">
        <v>490</v>
      </c>
      <c r="C44" s="78" t="s">
        <v>491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5">
        <f t="shared" si="0"/>
        <v>0</v>
      </c>
      <c r="J44" s="16"/>
      <c r="K44" s="1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="4" customFormat="1" ht="15.75" spans="1:26">
      <c r="A45" s="13" t="s">
        <v>399</v>
      </c>
      <c r="B45" s="79" t="s">
        <v>492</v>
      </c>
      <c r="C45" s="78" t="s">
        <v>493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5">
        <f t="shared" si="0"/>
        <v>0</v>
      </c>
      <c r="J45" s="42"/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="4" customFormat="1" ht="28.5" spans="1:26">
      <c r="A46" s="13" t="s">
        <v>399</v>
      </c>
      <c r="B46" s="79" t="s">
        <v>494</v>
      </c>
      <c r="C46" s="78" t="s">
        <v>495</v>
      </c>
      <c r="D46" s="14">
        <v>2.4</v>
      </c>
      <c r="E46" s="14">
        <v>0</v>
      </c>
      <c r="F46" s="14">
        <v>0</v>
      </c>
      <c r="G46" s="14">
        <v>0</v>
      </c>
      <c r="H46" s="14">
        <v>0</v>
      </c>
      <c r="I46" s="15">
        <f t="shared" si="0"/>
        <v>2.4</v>
      </c>
      <c r="J46" s="35" t="s">
        <v>496</v>
      </c>
      <c r="K46" s="1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="2" customFormat="1" spans="1:26">
      <c r="A47" s="19" t="s">
        <v>86</v>
      </c>
      <c r="B47" s="19"/>
      <c r="C47" s="19"/>
      <c r="D47" s="20"/>
      <c r="E47" s="21"/>
      <c r="F47" s="21"/>
      <c r="G47" s="21"/>
      <c r="H47" s="21"/>
      <c r="I47" s="21"/>
      <c r="J47" s="21"/>
      <c r="K47" s="22"/>
    </row>
    <row r="48" s="3" customFormat="1" spans="1:26">
      <c r="A48" s="23" t="s">
        <v>87</v>
      </c>
      <c r="B48" s="24"/>
      <c r="C48" s="24"/>
      <c r="D48" s="24"/>
      <c r="E48" s="24"/>
      <c r="F48" s="24"/>
      <c r="G48" s="24"/>
      <c r="H48" s="24"/>
      <c r="I48" s="24"/>
      <c r="J48" s="24"/>
      <c r="K48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Z48" etc:filterBottomFollowUsedRange="0">
    <extLst/>
  </autoFilter>
  <mergeCells count="8">
    <mergeCell ref="A1:K1"/>
    <mergeCell ref="D2:K2"/>
    <mergeCell ref="A47:C47"/>
    <mergeCell ref="A48:K48"/>
    <mergeCell ref="A2:A3"/>
    <mergeCell ref="B2:B3"/>
    <mergeCell ref="C2:C3"/>
    <mergeCell ref="L3:L4"/>
  </mergeCells>
  <conditionalFormatting sqref="C5:C3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2"/>
  <sheetViews>
    <sheetView zoomScale="70" zoomScaleNormal="70" topLeftCell="A4" workbookViewId="0">
      <selection activeCell="J14" sqref="J14"/>
    </sheetView>
  </sheetViews>
  <sheetFormatPr defaultColWidth="7" defaultRowHeight="14.25"/>
  <cols>
    <col min="1" max="1" width="11.45" style="64" customWidth="1"/>
    <col min="2" max="2" width="10.225" style="64" customWidth="1"/>
    <col min="3" max="3" width="12.3083333333333" style="64" customWidth="1"/>
    <col min="4" max="9" width="13.0666666666667" style="64" customWidth="1"/>
    <col min="10" max="10" width="64.45" style="64" customWidth="1"/>
    <col min="11" max="11" width="8.61666666666667" style="64" customWidth="1"/>
    <col min="12" max="12" width="71" style="64" customWidth="1"/>
    <col min="13" max="26" width="7.925" style="64"/>
    <col min="27" max="16383" width="7.925" style="62"/>
    <col min="16384" max="16384" width="7.925" style="66"/>
  </cols>
  <sheetData>
    <row r="1" ht="20.25" spans="1:26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26">
      <c r="A2" s="68" t="s">
        <v>1</v>
      </c>
      <c r="B2" s="68" t="s">
        <v>2</v>
      </c>
      <c r="C2" s="68" t="s">
        <v>3</v>
      </c>
      <c r="D2" s="68" t="s">
        <v>4</v>
      </c>
      <c r="E2" s="68"/>
      <c r="F2" s="68"/>
      <c r="G2" s="68"/>
      <c r="H2" s="68"/>
      <c r="I2" s="68"/>
      <c r="J2" s="68"/>
      <c r="K2" s="68"/>
    </row>
    <row r="3" ht="28.5" spans="1:26">
      <c r="A3" s="68"/>
      <c r="B3" s="68"/>
      <c r="C3" s="68"/>
      <c r="D3" s="68" t="s">
        <v>5</v>
      </c>
      <c r="E3" s="68" t="s">
        <v>6</v>
      </c>
      <c r="F3" s="68" t="s">
        <v>7</v>
      </c>
      <c r="G3" s="68" t="s">
        <v>8</v>
      </c>
      <c r="H3" s="68" t="s">
        <v>9</v>
      </c>
      <c r="I3" s="68" t="s">
        <v>10</v>
      </c>
      <c r="J3" s="7" t="s">
        <v>11</v>
      </c>
      <c r="K3" s="68" t="s">
        <v>12</v>
      </c>
      <c r="L3" s="8" t="s">
        <v>13</v>
      </c>
    </row>
    <row r="4" s="61" customFormat="1" ht="114" spans="1:26">
      <c r="A4" s="69" t="s">
        <v>14</v>
      </c>
      <c r="B4" s="69" t="s">
        <v>15</v>
      </c>
      <c r="C4" s="6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70">
        <f t="shared" ref="I4:I50" si="0">SUM(D4:H4)</f>
        <v>6.11</v>
      </c>
      <c r="J4" s="10" t="s">
        <v>17</v>
      </c>
      <c r="K4" s="70" t="s">
        <v>18</v>
      </c>
      <c r="L4" s="8"/>
    </row>
    <row r="5" spans="1:26">
      <c r="A5" s="50" t="s">
        <v>497</v>
      </c>
      <c r="B5" s="50" t="s">
        <v>498</v>
      </c>
      <c r="C5" s="50" t="s">
        <v>499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60">
        <f t="shared" si="0"/>
        <v>0</v>
      </c>
      <c r="J5" s="16" t="s">
        <v>500</v>
      </c>
      <c r="K5" s="71"/>
      <c r="L5" s="18" t="s">
        <v>22</v>
      </c>
    </row>
    <row r="6" s="62" customFormat="1" spans="1:26">
      <c r="A6" s="50" t="s">
        <v>497</v>
      </c>
      <c r="B6" s="50" t="s">
        <v>501</v>
      </c>
      <c r="C6" s="50" t="s">
        <v>502</v>
      </c>
      <c r="D6" s="14">
        <v>0</v>
      </c>
      <c r="E6" s="14">
        <v>0</v>
      </c>
      <c r="F6" s="14">
        <v>0</v>
      </c>
      <c r="G6" s="14">
        <v>0</v>
      </c>
      <c r="H6" s="14">
        <v>0.5</v>
      </c>
      <c r="I6" s="60">
        <f t="shared" si="0"/>
        <v>0.5</v>
      </c>
      <c r="J6" s="16" t="s">
        <v>503</v>
      </c>
      <c r="K6" s="71"/>
      <c r="L6" s="8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="62" customFormat="1" spans="1:26">
      <c r="A7" s="50" t="s">
        <v>497</v>
      </c>
      <c r="B7" s="50" t="s">
        <v>504</v>
      </c>
      <c r="C7" s="50" t="s">
        <v>505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60">
        <f t="shared" si="0"/>
        <v>0</v>
      </c>
      <c r="J7" s="16" t="s">
        <v>500</v>
      </c>
      <c r="K7" s="71"/>
      <c r="L7" s="30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="62" customFormat="1" spans="1:26">
      <c r="A8" s="50" t="s">
        <v>497</v>
      </c>
      <c r="B8" s="50" t="s">
        <v>506</v>
      </c>
      <c r="C8" s="50" t="s">
        <v>507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60">
        <f t="shared" si="0"/>
        <v>0</v>
      </c>
      <c r="J8" s="16" t="s">
        <v>500</v>
      </c>
      <c r="K8" s="71"/>
      <c r="L8" s="30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="62" customFormat="1" spans="1:26">
      <c r="A9" s="50" t="s">
        <v>497</v>
      </c>
      <c r="B9" s="50" t="s">
        <v>508</v>
      </c>
      <c r="C9" s="50" t="s">
        <v>509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60">
        <f t="shared" si="0"/>
        <v>0</v>
      </c>
      <c r="J9" s="16" t="s">
        <v>224</v>
      </c>
      <c r="K9" s="71"/>
      <c r="L9" s="31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="62" customFormat="1" spans="1:26">
      <c r="A10" s="50" t="s">
        <v>497</v>
      </c>
      <c r="B10" s="50" t="s">
        <v>510</v>
      </c>
      <c r="C10" s="50" t="s">
        <v>511</v>
      </c>
      <c r="D10" s="34">
        <v>0</v>
      </c>
      <c r="E10" s="14">
        <v>0</v>
      </c>
      <c r="F10" s="14">
        <v>0</v>
      </c>
      <c r="G10" s="14">
        <v>0.75</v>
      </c>
      <c r="H10" s="34">
        <v>0</v>
      </c>
      <c r="I10" s="60">
        <f t="shared" si="0"/>
        <v>0.75</v>
      </c>
      <c r="J10" s="33" t="s">
        <v>512</v>
      </c>
      <c r="K10" s="71"/>
      <c r="L10" s="36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="62" customFormat="1" spans="1:26">
      <c r="A11" s="50" t="s">
        <v>497</v>
      </c>
      <c r="B11" s="50" t="s">
        <v>513</v>
      </c>
      <c r="C11" s="50" t="s">
        <v>514</v>
      </c>
      <c r="D11" s="14">
        <v>0</v>
      </c>
      <c r="E11" s="14">
        <v>0</v>
      </c>
      <c r="F11" s="14">
        <v>0</v>
      </c>
      <c r="G11" s="14">
        <v>0.75</v>
      </c>
      <c r="H11" s="14">
        <v>0</v>
      </c>
      <c r="I11" s="60">
        <f t="shared" si="0"/>
        <v>0.75</v>
      </c>
      <c r="J11" s="16" t="s">
        <v>515</v>
      </c>
      <c r="K11" s="71"/>
      <c r="L11" s="31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="62" customFormat="1" spans="1:26">
      <c r="A12" s="50" t="s">
        <v>497</v>
      </c>
      <c r="B12" s="50" t="s">
        <v>516</v>
      </c>
      <c r="C12" s="50" t="s">
        <v>517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60">
        <f t="shared" si="0"/>
        <v>0</v>
      </c>
      <c r="J12" s="16" t="s">
        <v>500</v>
      </c>
      <c r="K12" s="71"/>
      <c r="L12" s="38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="62" customFormat="1" spans="1:26">
      <c r="A13" s="50" t="s">
        <v>497</v>
      </c>
      <c r="B13" s="50" t="s">
        <v>518</v>
      </c>
      <c r="C13" s="50" t="s">
        <v>519</v>
      </c>
      <c r="D13" s="14">
        <v>0</v>
      </c>
      <c r="E13" s="14">
        <v>0</v>
      </c>
      <c r="F13" s="14">
        <v>0</v>
      </c>
      <c r="G13" s="14">
        <v>0.75</v>
      </c>
      <c r="H13" s="14">
        <v>0</v>
      </c>
      <c r="I13" s="60">
        <f t="shared" si="0"/>
        <v>0.75</v>
      </c>
      <c r="J13" s="16" t="s">
        <v>520</v>
      </c>
      <c r="K13" s="71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="62" customFormat="1" spans="1:26">
      <c r="A14" s="50" t="s">
        <v>497</v>
      </c>
      <c r="B14" s="50" t="s">
        <v>521</v>
      </c>
      <c r="C14" s="50" t="s">
        <v>522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60">
        <f t="shared" si="0"/>
        <v>1</v>
      </c>
      <c r="J14" s="51" t="s">
        <v>523</v>
      </c>
      <c r="K14" s="71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="62" customFormat="1" spans="1:26">
      <c r="A15" s="50" t="s">
        <v>497</v>
      </c>
      <c r="B15" s="50" t="s">
        <v>524</v>
      </c>
      <c r="C15" s="50" t="s">
        <v>525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60">
        <f t="shared" si="0"/>
        <v>0</v>
      </c>
      <c r="J15" s="42" t="s">
        <v>500</v>
      </c>
      <c r="K15" s="71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="62" customFormat="1" spans="1:26">
      <c r="A16" s="50" t="s">
        <v>497</v>
      </c>
      <c r="B16" s="50" t="s">
        <v>526</v>
      </c>
      <c r="C16" s="50" t="s">
        <v>527</v>
      </c>
      <c r="D16" s="14">
        <v>0</v>
      </c>
      <c r="E16" s="14">
        <v>0</v>
      </c>
      <c r="F16" s="14">
        <v>0</v>
      </c>
      <c r="G16" s="60">
        <v>0.15</v>
      </c>
      <c r="H16" s="14">
        <v>0</v>
      </c>
      <c r="I16" s="60">
        <f t="shared" si="0"/>
        <v>0.15</v>
      </c>
      <c r="J16" s="16" t="s">
        <v>224</v>
      </c>
      <c r="K16" s="71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="62" customFormat="1" spans="1:26">
      <c r="A17" s="50" t="s">
        <v>497</v>
      </c>
      <c r="B17" s="50" t="s">
        <v>528</v>
      </c>
      <c r="C17" s="50" t="s">
        <v>529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60">
        <f t="shared" si="0"/>
        <v>0</v>
      </c>
      <c r="J17" s="16" t="s">
        <v>500</v>
      </c>
      <c r="K17" s="71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="62" customFormat="1" spans="1:26">
      <c r="A18" s="50" t="s">
        <v>497</v>
      </c>
      <c r="B18" s="50" t="s">
        <v>530</v>
      </c>
      <c r="C18" s="50" t="s">
        <v>531</v>
      </c>
      <c r="D18" s="14">
        <v>0</v>
      </c>
      <c r="E18" s="14">
        <v>0</v>
      </c>
      <c r="F18" s="14">
        <v>0</v>
      </c>
      <c r="G18" s="60">
        <v>0.15</v>
      </c>
      <c r="H18" s="14">
        <v>0</v>
      </c>
      <c r="I18" s="60">
        <f t="shared" si="0"/>
        <v>0.15</v>
      </c>
      <c r="J18" s="16" t="s">
        <v>224</v>
      </c>
      <c r="K18" s="71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="62" customFormat="1" spans="1:26">
      <c r="A19" s="50" t="s">
        <v>497</v>
      </c>
      <c r="B19" s="50" t="s">
        <v>532</v>
      </c>
      <c r="C19" s="50" t="s">
        <v>533</v>
      </c>
      <c r="D19" s="34">
        <v>0</v>
      </c>
      <c r="E19" s="14">
        <v>0</v>
      </c>
      <c r="F19" s="14">
        <v>0</v>
      </c>
      <c r="G19" s="34">
        <v>0</v>
      </c>
      <c r="H19" s="34">
        <v>0</v>
      </c>
      <c r="I19" s="60">
        <f t="shared" si="0"/>
        <v>0</v>
      </c>
      <c r="J19" s="42" t="s">
        <v>500</v>
      </c>
      <c r="K19" s="71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="62" customFormat="1" spans="1:26">
      <c r="A20" s="50" t="s">
        <v>497</v>
      </c>
      <c r="B20" s="50" t="s">
        <v>534</v>
      </c>
      <c r="C20" s="50" t="s">
        <v>535</v>
      </c>
      <c r="D20" s="34">
        <v>0</v>
      </c>
      <c r="E20" s="34">
        <v>0</v>
      </c>
      <c r="F20" s="14">
        <v>0</v>
      </c>
      <c r="G20" s="14">
        <v>0</v>
      </c>
      <c r="H20" s="14">
        <v>0</v>
      </c>
      <c r="I20" s="60">
        <f t="shared" si="0"/>
        <v>0</v>
      </c>
      <c r="J20" s="42" t="s">
        <v>500</v>
      </c>
      <c r="K20" s="71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="62" customFormat="1" spans="1:26">
      <c r="A21" s="50" t="s">
        <v>497</v>
      </c>
      <c r="B21" s="50" t="s">
        <v>536</v>
      </c>
      <c r="C21" s="50" t="s">
        <v>537</v>
      </c>
      <c r="D21" s="14">
        <v>0</v>
      </c>
      <c r="E21" s="14">
        <v>0</v>
      </c>
      <c r="F21" s="14">
        <v>0</v>
      </c>
      <c r="G21" s="34">
        <v>0</v>
      </c>
      <c r="H21" s="34">
        <v>0</v>
      </c>
      <c r="I21" s="60">
        <f t="shared" si="0"/>
        <v>0</v>
      </c>
      <c r="J21" s="42" t="s">
        <v>500</v>
      </c>
      <c r="K21" s="71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="62" customFormat="1" ht="28.5" spans="1:26">
      <c r="A22" s="50" t="s">
        <v>497</v>
      </c>
      <c r="B22" s="50" t="s">
        <v>538</v>
      </c>
      <c r="C22" s="50" t="s">
        <v>539</v>
      </c>
      <c r="D22" s="34">
        <v>0</v>
      </c>
      <c r="E22" s="14">
        <v>0</v>
      </c>
      <c r="F22" s="14">
        <v>1.5</v>
      </c>
      <c r="G22" s="14">
        <v>1</v>
      </c>
      <c r="H22" s="34">
        <v>0</v>
      </c>
      <c r="I22" s="60">
        <f t="shared" si="0"/>
        <v>2.5</v>
      </c>
      <c r="J22" s="42" t="s">
        <v>540</v>
      </c>
      <c r="K22" s="71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="62" customFormat="1" spans="1:26">
      <c r="A23" s="50" t="s">
        <v>497</v>
      </c>
      <c r="B23" s="50" t="s">
        <v>541</v>
      </c>
      <c r="C23" s="50" t="s">
        <v>542</v>
      </c>
      <c r="D23" s="14">
        <v>0</v>
      </c>
      <c r="E23" s="14">
        <v>0</v>
      </c>
      <c r="F23" s="34">
        <v>0</v>
      </c>
      <c r="G23" s="34">
        <v>0</v>
      </c>
      <c r="H23" s="34">
        <v>0</v>
      </c>
      <c r="I23" s="60">
        <f t="shared" si="0"/>
        <v>0</v>
      </c>
      <c r="J23" s="42" t="s">
        <v>500</v>
      </c>
      <c r="K23" s="71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="62" customFormat="1" ht="28.5" spans="1:26">
      <c r="A24" s="50" t="s">
        <v>497</v>
      </c>
      <c r="B24" s="50" t="s">
        <v>543</v>
      </c>
      <c r="C24" s="50" t="s">
        <v>544</v>
      </c>
      <c r="D24" s="14">
        <v>0.7</v>
      </c>
      <c r="E24" s="14">
        <v>0</v>
      </c>
      <c r="F24" s="14">
        <v>0</v>
      </c>
      <c r="G24" s="14">
        <v>0.75</v>
      </c>
      <c r="H24" s="14">
        <v>0</v>
      </c>
      <c r="I24" s="60">
        <f t="shared" si="0"/>
        <v>1.45</v>
      </c>
      <c r="J24" s="16" t="s">
        <v>545</v>
      </c>
      <c r="K24" s="71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="62" customFormat="1" spans="1:26">
      <c r="A25" s="50" t="s">
        <v>497</v>
      </c>
      <c r="B25" s="50" t="s">
        <v>546</v>
      </c>
      <c r="C25" s="50" t="s">
        <v>547</v>
      </c>
      <c r="D25" s="14">
        <v>0</v>
      </c>
      <c r="E25" s="14">
        <v>0</v>
      </c>
      <c r="F25" s="14">
        <v>0.75</v>
      </c>
      <c r="G25" s="34">
        <v>0</v>
      </c>
      <c r="H25" s="34">
        <v>0</v>
      </c>
      <c r="I25" s="60">
        <f t="shared" si="0"/>
        <v>0.75</v>
      </c>
      <c r="J25" s="16" t="s">
        <v>548</v>
      </c>
      <c r="K25" s="71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="62" customFormat="1" ht="28.5" spans="1:26">
      <c r="A26" s="50" t="s">
        <v>497</v>
      </c>
      <c r="B26" s="50" t="s">
        <v>549</v>
      </c>
      <c r="C26" s="50" t="s">
        <v>550</v>
      </c>
      <c r="D26" s="14">
        <v>0.85</v>
      </c>
      <c r="E26" s="14">
        <v>0</v>
      </c>
      <c r="F26" s="14">
        <v>0</v>
      </c>
      <c r="G26" s="14">
        <v>0.75</v>
      </c>
      <c r="H26" s="14">
        <v>0.75</v>
      </c>
      <c r="I26" s="60">
        <f t="shared" si="0"/>
        <v>2.35</v>
      </c>
      <c r="J26" s="33" t="s">
        <v>551</v>
      </c>
      <c r="K26" s="71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="62" customFormat="1" spans="1:26">
      <c r="A27" s="50" t="s">
        <v>497</v>
      </c>
      <c r="B27" s="50" t="s">
        <v>552</v>
      </c>
      <c r="C27" s="50" t="s">
        <v>553</v>
      </c>
      <c r="D27" s="14">
        <v>0</v>
      </c>
      <c r="E27" s="14">
        <v>0</v>
      </c>
      <c r="F27" s="14">
        <v>0</v>
      </c>
      <c r="G27" s="60">
        <v>0.15</v>
      </c>
      <c r="H27" s="14">
        <v>0</v>
      </c>
      <c r="I27" s="60">
        <f t="shared" si="0"/>
        <v>0.15</v>
      </c>
      <c r="J27" s="16" t="s">
        <v>224</v>
      </c>
      <c r="K27" s="71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="62" customFormat="1" spans="1:26">
      <c r="A28" s="50" t="s">
        <v>497</v>
      </c>
      <c r="B28" s="50" t="s">
        <v>554</v>
      </c>
      <c r="C28" s="50" t="s">
        <v>555</v>
      </c>
      <c r="D28" s="14">
        <v>0</v>
      </c>
      <c r="E28" s="14">
        <v>0</v>
      </c>
      <c r="F28" s="14">
        <v>0</v>
      </c>
      <c r="G28" s="60">
        <v>0.15</v>
      </c>
      <c r="H28" s="34">
        <v>0</v>
      </c>
      <c r="I28" s="60">
        <f t="shared" si="0"/>
        <v>0.15</v>
      </c>
      <c r="J28" s="16" t="s">
        <v>224</v>
      </c>
      <c r="K28" s="71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 s="62" customFormat="1" spans="1:26">
      <c r="A29" s="50" t="s">
        <v>497</v>
      </c>
      <c r="B29" s="50" t="s">
        <v>556</v>
      </c>
      <c r="C29" s="50" t="s">
        <v>557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60">
        <f t="shared" si="0"/>
        <v>0</v>
      </c>
      <c r="J29" s="16" t="s">
        <v>500</v>
      </c>
      <c r="K29" s="71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="62" customFormat="1" spans="1:26">
      <c r="A30" s="50" t="s">
        <v>497</v>
      </c>
      <c r="B30" s="50" t="s">
        <v>494</v>
      </c>
      <c r="C30" s="50" t="s">
        <v>558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60">
        <f t="shared" si="0"/>
        <v>0</v>
      </c>
      <c r="J30" s="16" t="s">
        <v>500</v>
      </c>
      <c r="K30" s="71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="62" customFormat="1" spans="1:26">
      <c r="A31" s="50" t="s">
        <v>497</v>
      </c>
      <c r="B31" s="50" t="s">
        <v>559</v>
      </c>
      <c r="C31" s="50" t="s">
        <v>560</v>
      </c>
      <c r="D31" s="14">
        <v>0</v>
      </c>
      <c r="E31" s="14">
        <v>0</v>
      </c>
      <c r="F31" s="14">
        <v>0</v>
      </c>
      <c r="G31" s="60">
        <v>0.15</v>
      </c>
      <c r="H31" s="14">
        <v>0</v>
      </c>
      <c r="I31" s="60">
        <f t="shared" si="0"/>
        <v>0.15</v>
      </c>
      <c r="J31" s="16" t="s">
        <v>224</v>
      </c>
      <c r="K31" s="71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="63" customFormat="1" spans="1:26">
      <c r="A32" s="50" t="s">
        <v>497</v>
      </c>
      <c r="B32" s="50" t="s">
        <v>561</v>
      </c>
      <c r="C32" s="50" t="s">
        <v>562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60">
        <f t="shared" si="0"/>
        <v>0</v>
      </c>
      <c r="J32" s="16" t="s">
        <v>500</v>
      </c>
      <c r="K32" s="50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="63" customFormat="1" spans="1:26">
      <c r="A33" s="50" t="s">
        <v>497</v>
      </c>
      <c r="B33" s="50" t="s">
        <v>563</v>
      </c>
      <c r="C33" s="50" t="s">
        <v>564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60">
        <f t="shared" si="0"/>
        <v>0</v>
      </c>
      <c r="J33" s="16" t="s">
        <v>500</v>
      </c>
      <c r="K33" s="50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="63" customFormat="1" spans="1:26">
      <c r="A34" s="50" t="s">
        <v>497</v>
      </c>
      <c r="B34" s="50" t="s">
        <v>565</v>
      </c>
      <c r="C34" s="50" t="s">
        <v>566</v>
      </c>
      <c r="D34" s="16">
        <v>0</v>
      </c>
      <c r="E34" s="16">
        <v>0</v>
      </c>
      <c r="F34" s="16">
        <v>0</v>
      </c>
      <c r="G34" s="60">
        <v>0.15</v>
      </c>
      <c r="H34" s="16">
        <v>0</v>
      </c>
      <c r="I34" s="60">
        <f t="shared" si="0"/>
        <v>0.15</v>
      </c>
      <c r="J34" s="16" t="s">
        <v>224</v>
      </c>
      <c r="K34" s="50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="62" customFormat="1" spans="1:26">
      <c r="A35" s="50" t="s">
        <v>497</v>
      </c>
      <c r="B35" s="50" t="s">
        <v>567</v>
      </c>
      <c r="C35" s="50" t="s">
        <v>568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60">
        <f t="shared" si="0"/>
        <v>0</v>
      </c>
      <c r="J35" s="16" t="s">
        <v>500</v>
      </c>
      <c r="K35" s="71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="62" customFormat="1" spans="1:26">
      <c r="A36" s="50" t="s">
        <v>497</v>
      </c>
      <c r="B36" s="50" t="s">
        <v>569</v>
      </c>
      <c r="C36" s="50" t="s">
        <v>570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60">
        <f t="shared" si="0"/>
        <v>0</v>
      </c>
      <c r="J36" s="16" t="s">
        <v>500</v>
      </c>
      <c r="K36" s="71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="62" customFormat="1" spans="1:26">
      <c r="A37" s="50" t="s">
        <v>497</v>
      </c>
      <c r="B37" s="50" t="s">
        <v>571</v>
      </c>
      <c r="C37" s="50" t="s">
        <v>572</v>
      </c>
      <c r="D37" s="14">
        <v>0</v>
      </c>
      <c r="E37" s="14">
        <v>0</v>
      </c>
      <c r="F37" s="34">
        <v>0</v>
      </c>
      <c r="G37" s="34">
        <v>0</v>
      </c>
      <c r="H37" s="34">
        <v>0</v>
      </c>
      <c r="I37" s="60">
        <f t="shared" si="0"/>
        <v>0</v>
      </c>
      <c r="J37" s="42" t="s">
        <v>500</v>
      </c>
      <c r="K37" s="71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="62" customFormat="1" spans="1:26">
      <c r="A38" s="50" t="s">
        <v>497</v>
      </c>
      <c r="B38" s="50" t="s">
        <v>573</v>
      </c>
      <c r="C38" s="50" t="s">
        <v>574</v>
      </c>
      <c r="D38" s="14">
        <v>0</v>
      </c>
      <c r="E38" s="14">
        <v>0</v>
      </c>
      <c r="F38" s="14">
        <v>0</v>
      </c>
      <c r="G38" s="34">
        <v>0</v>
      </c>
      <c r="H38" s="34">
        <v>0</v>
      </c>
      <c r="I38" s="60">
        <f t="shared" si="0"/>
        <v>0</v>
      </c>
      <c r="J38" s="42" t="s">
        <v>500</v>
      </c>
      <c r="K38" s="71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="62" customFormat="1" spans="1:26">
      <c r="A39" s="50" t="s">
        <v>497</v>
      </c>
      <c r="B39" s="50" t="s">
        <v>575</v>
      </c>
      <c r="C39" s="50" t="s">
        <v>576</v>
      </c>
      <c r="D39" s="33">
        <v>0</v>
      </c>
      <c r="E39" s="33">
        <v>0</v>
      </c>
      <c r="F39" s="33">
        <v>0</v>
      </c>
      <c r="G39" s="35">
        <v>0</v>
      </c>
      <c r="H39" s="35">
        <v>0</v>
      </c>
      <c r="I39" s="60">
        <f t="shared" si="0"/>
        <v>0</v>
      </c>
      <c r="J39" s="35" t="s">
        <v>500</v>
      </c>
      <c r="K39" s="71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="62" customFormat="1" spans="1:26">
      <c r="A40" s="50" t="s">
        <v>497</v>
      </c>
      <c r="B40" s="50" t="s">
        <v>577</v>
      </c>
      <c r="C40" s="50" t="s">
        <v>578</v>
      </c>
      <c r="D40" s="37">
        <v>0</v>
      </c>
      <c r="E40" s="37">
        <v>0</v>
      </c>
      <c r="F40" s="37">
        <v>0</v>
      </c>
      <c r="G40" s="34">
        <v>0.75</v>
      </c>
      <c r="H40" s="34">
        <v>0</v>
      </c>
      <c r="I40" s="60">
        <f t="shared" si="0"/>
        <v>0.75</v>
      </c>
      <c r="J40" s="35" t="s">
        <v>579</v>
      </c>
      <c r="K40" s="71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 s="62" customFormat="1" spans="1:26">
      <c r="A41" s="50" t="s">
        <v>497</v>
      </c>
      <c r="B41" s="50" t="s">
        <v>580</v>
      </c>
      <c r="C41" s="50" t="s">
        <v>581</v>
      </c>
      <c r="D41" s="37">
        <v>0</v>
      </c>
      <c r="E41" s="37">
        <v>0</v>
      </c>
      <c r="F41" s="37">
        <v>0</v>
      </c>
      <c r="G41" s="60">
        <v>0.25</v>
      </c>
      <c r="H41" s="14">
        <v>0</v>
      </c>
      <c r="I41" s="60">
        <f t="shared" si="0"/>
        <v>0.25</v>
      </c>
      <c r="J41" s="33" t="s">
        <v>148</v>
      </c>
      <c r="K41" s="71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 s="62" customFormat="1" spans="1:26">
      <c r="A42" s="50" t="s">
        <v>497</v>
      </c>
      <c r="B42" s="50" t="s">
        <v>582</v>
      </c>
      <c r="C42" s="50" t="s">
        <v>583</v>
      </c>
      <c r="D42" s="37">
        <v>0</v>
      </c>
      <c r="E42" s="37">
        <v>0</v>
      </c>
      <c r="F42" s="37">
        <v>0</v>
      </c>
      <c r="G42" s="32">
        <v>0</v>
      </c>
      <c r="H42" s="32">
        <v>0</v>
      </c>
      <c r="I42" s="60">
        <f t="shared" si="0"/>
        <v>0</v>
      </c>
      <c r="J42" s="35" t="s">
        <v>500</v>
      </c>
      <c r="K42" s="71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 s="62" customFormat="1" spans="1:26">
      <c r="A43" s="50" t="s">
        <v>497</v>
      </c>
      <c r="B43" s="50" t="s">
        <v>584</v>
      </c>
      <c r="C43" s="50" t="s">
        <v>585</v>
      </c>
      <c r="D43" s="37">
        <v>0</v>
      </c>
      <c r="E43" s="37">
        <v>0</v>
      </c>
      <c r="F43" s="37">
        <v>0</v>
      </c>
      <c r="G43" s="60">
        <v>0.5</v>
      </c>
      <c r="H43" s="37">
        <v>0</v>
      </c>
      <c r="I43" s="60">
        <f t="shared" si="0"/>
        <v>0.5</v>
      </c>
      <c r="J43" s="33" t="s">
        <v>586</v>
      </c>
      <c r="K43" s="71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 s="62" customFormat="1" spans="1:26">
      <c r="A44" s="50" t="s">
        <v>497</v>
      </c>
      <c r="B44" s="50" t="s">
        <v>587</v>
      </c>
      <c r="C44" s="50" t="s">
        <v>588</v>
      </c>
      <c r="D44" s="37">
        <v>0</v>
      </c>
      <c r="E44" s="37">
        <v>0</v>
      </c>
      <c r="F44" s="37">
        <v>0</v>
      </c>
      <c r="G44" s="32">
        <v>0</v>
      </c>
      <c r="H44" s="37">
        <v>0</v>
      </c>
      <c r="I44" s="60">
        <f t="shared" si="0"/>
        <v>0</v>
      </c>
      <c r="J44" s="16" t="s">
        <v>500</v>
      </c>
      <c r="K44" s="71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="62" customFormat="1" spans="1:26">
      <c r="A45" s="50" t="s">
        <v>497</v>
      </c>
      <c r="B45" s="50" t="s">
        <v>589</v>
      </c>
      <c r="C45" s="50" t="s">
        <v>590</v>
      </c>
      <c r="D45" s="32">
        <v>0</v>
      </c>
      <c r="E45" s="37">
        <v>0</v>
      </c>
      <c r="F45" s="37">
        <v>0</v>
      </c>
      <c r="G45" s="60">
        <v>0.5</v>
      </c>
      <c r="H45" s="37">
        <v>0</v>
      </c>
      <c r="I45" s="60">
        <f t="shared" si="0"/>
        <v>0.5</v>
      </c>
      <c r="J45" s="33" t="s">
        <v>591</v>
      </c>
      <c r="K45" s="71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="62" customFormat="1" spans="1:26">
      <c r="A46" s="50" t="s">
        <v>497</v>
      </c>
      <c r="B46" s="50" t="s">
        <v>592</v>
      </c>
      <c r="C46" s="50" t="s">
        <v>593</v>
      </c>
      <c r="D46" s="32">
        <v>0</v>
      </c>
      <c r="E46" s="37">
        <v>0</v>
      </c>
      <c r="F46" s="37">
        <v>0</v>
      </c>
      <c r="G46" s="60">
        <v>0.15</v>
      </c>
      <c r="H46" s="60">
        <v>0</v>
      </c>
      <c r="I46" s="60">
        <f t="shared" si="0"/>
        <v>0.15</v>
      </c>
      <c r="J46" s="35" t="s">
        <v>224</v>
      </c>
      <c r="K46" s="71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="62" customFormat="1" spans="1:26">
      <c r="A47" s="50" t="s">
        <v>497</v>
      </c>
      <c r="B47" s="50" t="s">
        <v>594</v>
      </c>
      <c r="C47" s="50" t="s">
        <v>595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60">
        <f t="shared" si="0"/>
        <v>0</v>
      </c>
      <c r="J47" s="16" t="s">
        <v>500</v>
      </c>
      <c r="K47" s="71"/>
      <c r="L47" s="45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="64" customFormat="1" spans="1:26">
      <c r="A48" s="50" t="s">
        <v>497</v>
      </c>
      <c r="B48" s="37" t="s">
        <v>596</v>
      </c>
      <c r="C48" s="37" t="s">
        <v>597</v>
      </c>
      <c r="D48" s="37">
        <v>0.25</v>
      </c>
      <c r="E48" s="37">
        <v>0</v>
      </c>
      <c r="F48" s="37">
        <v>0</v>
      </c>
      <c r="G48" s="60">
        <v>0.15</v>
      </c>
      <c r="H48" s="37">
        <v>0</v>
      </c>
      <c r="I48" s="60">
        <f t="shared" si="0"/>
        <v>0.4</v>
      </c>
      <c r="J48" s="37" t="s">
        <v>598</v>
      </c>
      <c r="K48" s="72"/>
    </row>
    <row r="49" s="64" customFormat="1" spans="1:11">
      <c r="A49" s="50" t="s">
        <v>497</v>
      </c>
      <c r="B49" s="14" t="s">
        <v>599</v>
      </c>
      <c r="C49" s="14" t="s">
        <v>600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60">
        <f t="shared" si="0"/>
        <v>0</v>
      </c>
      <c r="J49" s="14" t="s">
        <v>500</v>
      </c>
      <c r="K49" s="72"/>
    </row>
    <row r="50" s="64" customFormat="1" spans="1:11">
      <c r="A50" s="50" t="s">
        <v>497</v>
      </c>
      <c r="B50" s="14" t="s">
        <v>601</v>
      </c>
      <c r="C50" s="14" t="s">
        <v>602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60">
        <f t="shared" si="0"/>
        <v>0</v>
      </c>
      <c r="J50" s="14" t="s">
        <v>500</v>
      </c>
      <c r="K50" s="72"/>
    </row>
    <row r="51" s="64" customFormat="1" spans="1:11">
      <c r="A51" s="73" t="s">
        <v>86</v>
      </c>
      <c r="B51" s="73"/>
      <c r="C51" s="73"/>
      <c r="D51" s="74"/>
      <c r="E51" s="75"/>
      <c r="F51" s="75"/>
      <c r="G51" s="75"/>
      <c r="H51" s="75"/>
      <c r="I51" s="75"/>
      <c r="J51" s="75"/>
      <c r="K51" s="76"/>
    </row>
    <row r="52" s="65" customFormat="1" spans="1:11">
      <c r="A52" s="23" t="s">
        <v>87</v>
      </c>
      <c r="B52" s="24"/>
      <c r="C52" s="24"/>
      <c r="D52" s="24"/>
      <c r="E52" s="24"/>
      <c r="F52" s="24"/>
      <c r="G52" s="24"/>
      <c r="H52" s="24"/>
      <c r="I52" s="24"/>
      <c r="J52" s="24"/>
      <c r="K52" s="25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D2:K2"/>
    <mergeCell ref="A51:C51"/>
    <mergeCell ref="A52:K52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2"/>
  <sheetViews>
    <sheetView zoomScale="60" zoomScaleNormal="60" workbookViewId="0">
      <pane xSplit="3" ySplit="4" topLeftCell="D20" activePane="bottomRight" state="frozen"/>
      <selection/>
      <selection pane="topRight"/>
      <selection pane="bottomLeft"/>
      <selection pane="bottomRight" activeCell="J11" sqref="J11"/>
    </sheetView>
  </sheetViews>
  <sheetFormatPr defaultColWidth="7.925" defaultRowHeight="14.25"/>
  <cols>
    <col min="1" max="1" width="11.4583333333333" style="2" customWidth="1"/>
    <col min="2" max="2" width="10.2333333333333" style="2" customWidth="1"/>
    <col min="3" max="3" width="12.3083333333333" style="2" customWidth="1"/>
    <col min="4" max="9" width="13.075" style="2" customWidth="1"/>
    <col min="10" max="10" width="64.4583333333333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6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52" customHeight="1" spans="1:2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ht="151" customHeight="1" spans="1:26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>SUM(D4:H4)</f>
        <v>6.11</v>
      </c>
      <c r="J4" s="10" t="s">
        <v>17</v>
      </c>
      <c r="K4" s="12" t="s">
        <v>18</v>
      </c>
      <c r="L4" s="8"/>
    </row>
    <row r="5" ht="14" customHeight="1" spans="1:26">
      <c r="A5" s="13" t="s">
        <v>603</v>
      </c>
      <c r="B5" s="56" t="s">
        <v>604</v>
      </c>
      <c r="C5" s="57" t="s">
        <v>605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f t="shared" ref="I5:I9" si="0">SUM(D5+E5+F5+G5+H5)</f>
        <v>0</v>
      </c>
      <c r="J5" s="16"/>
      <c r="K5" s="17"/>
      <c r="L5" s="18" t="s">
        <v>22</v>
      </c>
    </row>
    <row r="6" s="4" customFormat="1" ht="47.25" spans="1:26">
      <c r="A6" s="13" t="s">
        <v>603</v>
      </c>
      <c r="B6" s="57" t="s">
        <v>606</v>
      </c>
      <c r="C6" s="57" t="s">
        <v>607</v>
      </c>
      <c r="D6" s="14">
        <v>0.5</v>
      </c>
      <c r="E6" s="14">
        <v>2</v>
      </c>
      <c r="F6" s="14">
        <v>0</v>
      </c>
      <c r="G6" s="14">
        <v>0.75</v>
      </c>
      <c r="H6" s="14">
        <v>0</v>
      </c>
      <c r="I6" s="15">
        <f t="shared" si="0"/>
        <v>3.25</v>
      </c>
      <c r="J6" s="28" t="s">
        <v>608</v>
      </c>
      <c r="K6" s="17"/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4" customFormat="1" ht="14" customHeight="1" spans="1:26">
      <c r="A7" s="13" t="s">
        <v>603</v>
      </c>
      <c r="B7" s="57" t="s">
        <v>609</v>
      </c>
      <c r="C7" s="57" t="s">
        <v>610</v>
      </c>
      <c r="D7" s="14"/>
      <c r="E7" s="14"/>
      <c r="F7" s="14"/>
      <c r="G7" s="14">
        <v>0.5</v>
      </c>
      <c r="H7" s="14"/>
      <c r="I7" s="15">
        <f t="shared" si="0"/>
        <v>0.5</v>
      </c>
      <c r="J7" s="28" t="s">
        <v>611</v>
      </c>
      <c r="K7" s="17"/>
      <c r="L7" s="3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4" customFormat="1" ht="14" customHeight="1" spans="1:26">
      <c r="A8" s="13" t="s">
        <v>603</v>
      </c>
      <c r="B8" s="57" t="s">
        <v>612</v>
      </c>
      <c r="C8" s="57" t="s">
        <v>613</v>
      </c>
      <c r="D8" s="14"/>
      <c r="E8" s="14"/>
      <c r="F8" s="14"/>
      <c r="G8" s="14"/>
      <c r="H8" s="14"/>
      <c r="I8" s="15">
        <f t="shared" si="0"/>
        <v>0</v>
      </c>
      <c r="J8" s="16"/>
      <c r="K8" s="17"/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4" customFormat="1" ht="42.75" spans="1:26">
      <c r="A9" s="13" t="s">
        <v>603</v>
      </c>
      <c r="B9" s="57" t="s">
        <v>614</v>
      </c>
      <c r="C9" s="57" t="s">
        <v>615</v>
      </c>
      <c r="D9" s="14">
        <v>0.1</v>
      </c>
      <c r="E9" s="14">
        <v>2</v>
      </c>
      <c r="F9" s="14">
        <v>0</v>
      </c>
      <c r="G9" s="14">
        <v>0.15</v>
      </c>
      <c r="H9" s="14">
        <v>0</v>
      </c>
      <c r="I9" s="15">
        <f t="shared" si="0"/>
        <v>2.25</v>
      </c>
      <c r="J9" s="16" t="s">
        <v>616</v>
      </c>
      <c r="K9" s="17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4" customFormat="1" ht="99.75" spans="1:26">
      <c r="A10" s="13" t="s">
        <v>603</v>
      </c>
      <c r="B10" s="57" t="s">
        <v>617</v>
      </c>
      <c r="C10" s="57" t="s">
        <v>618</v>
      </c>
      <c r="D10" s="34">
        <v>3.38</v>
      </c>
      <c r="E10" s="14">
        <v>1</v>
      </c>
      <c r="F10" s="14">
        <v>0.75</v>
      </c>
      <c r="G10" s="34">
        <v>0.15</v>
      </c>
      <c r="H10" s="34">
        <v>0</v>
      </c>
      <c r="I10" s="15">
        <v>5</v>
      </c>
      <c r="J10" s="42" t="s">
        <v>619</v>
      </c>
      <c r="K10" s="17"/>
      <c r="L10" s="3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4" customFormat="1" ht="71.25" spans="1:26">
      <c r="A11" s="13" t="s">
        <v>603</v>
      </c>
      <c r="B11" s="57" t="s">
        <v>620</v>
      </c>
      <c r="C11" s="57" t="s">
        <v>621</v>
      </c>
      <c r="D11" s="14">
        <v>2.65</v>
      </c>
      <c r="E11" s="14">
        <v>0</v>
      </c>
      <c r="F11" s="14">
        <v>0</v>
      </c>
      <c r="G11" s="14">
        <v>0.75</v>
      </c>
      <c r="H11" s="14">
        <v>0</v>
      </c>
      <c r="I11" s="15">
        <f t="shared" ref="I11:I25" si="1">SUM(D11+E11+F11+G11+H11)</f>
        <v>3.4</v>
      </c>
      <c r="J11" s="41" t="s">
        <v>622</v>
      </c>
      <c r="K11" s="17"/>
      <c r="L11" s="3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4" customFormat="1" ht="31.5" spans="1:26">
      <c r="A12" s="13" t="s">
        <v>603</v>
      </c>
      <c r="B12" s="56" t="s">
        <v>623</v>
      </c>
      <c r="C12" s="57" t="s">
        <v>624</v>
      </c>
      <c r="D12" s="14">
        <v>0.5</v>
      </c>
      <c r="E12" s="14">
        <v>0</v>
      </c>
      <c r="F12" s="14">
        <v>0</v>
      </c>
      <c r="G12" s="14">
        <v>0.15</v>
      </c>
      <c r="H12" s="14">
        <v>0</v>
      </c>
      <c r="I12" s="15">
        <f t="shared" si="1"/>
        <v>0.65</v>
      </c>
      <c r="J12" s="28" t="s">
        <v>625</v>
      </c>
      <c r="K12" s="17"/>
      <c r="L12" s="3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4" customFormat="1" ht="14" customHeight="1" spans="1:26">
      <c r="A13" s="13" t="s">
        <v>603</v>
      </c>
      <c r="B13" s="56" t="s">
        <v>626</v>
      </c>
      <c r="C13" s="57" t="s">
        <v>627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5">
        <f t="shared" si="1"/>
        <v>0</v>
      </c>
      <c r="J13" s="16"/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4" customFormat="1" ht="14" customHeight="1" spans="1:26">
      <c r="A14" s="13" t="s">
        <v>603</v>
      </c>
      <c r="B14" s="56" t="s">
        <v>628</v>
      </c>
      <c r="C14" s="57" t="s">
        <v>629</v>
      </c>
      <c r="D14" s="14">
        <v>0</v>
      </c>
      <c r="E14" s="14">
        <v>0</v>
      </c>
      <c r="F14" s="14">
        <v>0</v>
      </c>
      <c r="G14" s="14">
        <v>0.75</v>
      </c>
      <c r="H14" s="14">
        <v>0</v>
      </c>
      <c r="I14" s="15">
        <f t="shared" si="1"/>
        <v>0.75</v>
      </c>
      <c r="J14" s="28" t="s">
        <v>630</v>
      </c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4" customFormat="1" ht="14" customHeight="1" spans="1:26">
      <c r="A15" s="13" t="s">
        <v>603</v>
      </c>
      <c r="B15" s="56" t="s">
        <v>631</v>
      </c>
      <c r="C15" s="57" t="s">
        <v>632</v>
      </c>
      <c r="D15" s="14"/>
      <c r="E15" s="14"/>
      <c r="F15" s="14"/>
      <c r="G15" s="14"/>
      <c r="H15" s="14"/>
      <c r="I15" s="15">
        <f t="shared" si="1"/>
        <v>0</v>
      </c>
      <c r="J15" s="42"/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4" customFormat="1" ht="42.75" spans="1:26">
      <c r="A16" s="13" t="s">
        <v>603</v>
      </c>
      <c r="B16" s="56" t="s">
        <v>633</v>
      </c>
      <c r="C16" s="57" t="s">
        <v>634</v>
      </c>
      <c r="D16" s="14">
        <v>0.2</v>
      </c>
      <c r="E16" s="14">
        <v>2</v>
      </c>
      <c r="F16" s="14">
        <v>0</v>
      </c>
      <c r="G16" s="14">
        <v>0.25</v>
      </c>
      <c r="H16" s="14">
        <v>0</v>
      </c>
      <c r="I16" s="15">
        <f t="shared" si="1"/>
        <v>2.45</v>
      </c>
      <c r="J16" s="16" t="s">
        <v>635</v>
      </c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4" customFormat="1" ht="28.5" spans="1:26">
      <c r="A17" s="13" t="s">
        <v>603</v>
      </c>
      <c r="B17" s="56" t="s">
        <v>636</v>
      </c>
      <c r="C17" s="56" t="s">
        <v>637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5">
        <f t="shared" si="1"/>
        <v>1</v>
      </c>
      <c r="J17" s="16" t="s">
        <v>638</v>
      </c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4" customFormat="1" ht="14" customHeight="1" spans="1:26">
      <c r="A18" s="13" t="s">
        <v>603</v>
      </c>
      <c r="B18" s="56" t="s">
        <v>639</v>
      </c>
      <c r="C18" s="57" t="s">
        <v>640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f t="shared" si="1"/>
        <v>0</v>
      </c>
      <c r="J18" s="16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4" customFormat="1" ht="14" customHeight="1" spans="1:26">
      <c r="A19" s="13" t="s">
        <v>603</v>
      </c>
      <c r="B19" s="56" t="s">
        <v>641</v>
      </c>
      <c r="C19" s="57" t="s">
        <v>642</v>
      </c>
      <c r="D19" s="34">
        <v>0</v>
      </c>
      <c r="E19" s="14">
        <v>0</v>
      </c>
      <c r="F19" s="14">
        <v>0</v>
      </c>
      <c r="G19" s="34">
        <v>0</v>
      </c>
      <c r="H19" s="34">
        <v>0</v>
      </c>
      <c r="I19" s="15">
        <f t="shared" si="1"/>
        <v>0</v>
      </c>
      <c r="J19" s="42"/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4" customFormat="1" ht="28.5" spans="1:26">
      <c r="A20" s="13" t="s">
        <v>603</v>
      </c>
      <c r="B20" s="56" t="s">
        <v>643</v>
      </c>
      <c r="C20" s="57" t="s">
        <v>644</v>
      </c>
      <c r="D20" s="34">
        <v>1.6</v>
      </c>
      <c r="E20" s="34">
        <v>0</v>
      </c>
      <c r="F20" s="14">
        <v>0</v>
      </c>
      <c r="G20" s="14">
        <v>0</v>
      </c>
      <c r="H20" s="14">
        <v>0.5</v>
      </c>
      <c r="I20" s="15">
        <f t="shared" si="1"/>
        <v>2.1</v>
      </c>
      <c r="J20" s="16" t="s">
        <v>645</v>
      </c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4" customFormat="1" ht="15.75" spans="1:26">
      <c r="A21" s="13" t="s">
        <v>603</v>
      </c>
      <c r="B21" s="57" t="s">
        <v>646</v>
      </c>
      <c r="C21" s="57" t="s">
        <v>647</v>
      </c>
      <c r="D21" s="14">
        <v>0</v>
      </c>
      <c r="E21" s="14">
        <v>0</v>
      </c>
      <c r="F21" s="14">
        <v>0</v>
      </c>
      <c r="G21" s="34">
        <v>0.75</v>
      </c>
      <c r="H21" s="34">
        <v>0</v>
      </c>
      <c r="I21" s="15">
        <f t="shared" si="1"/>
        <v>0.75</v>
      </c>
      <c r="J21" s="16" t="s">
        <v>648</v>
      </c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4" customFormat="1" ht="14" customHeight="1" spans="1:26">
      <c r="A22" s="13" t="s">
        <v>603</v>
      </c>
      <c r="B22" s="57" t="s">
        <v>649</v>
      </c>
      <c r="C22" s="57" t="s">
        <v>650</v>
      </c>
      <c r="D22" s="34">
        <v>0</v>
      </c>
      <c r="E22" s="14">
        <v>0</v>
      </c>
      <c r="F22" s="14">
        <v>0</v>
      </c>
      <c r="G22" s="14">
        <v>0</v>
      </c>
      <c r="H22" s="34">
        <v>0</v>
      </c>
      <c r="I22" s="15">
        <f t="shared" si="1"/>
        <v>0</v>
      </c>
      <c r="J22" s="42"/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4" customFormat="1" ht="14" customHeight="1" spans="1:26">
      <c r="A23" s="13" t="s">
        <v>603</v>
      </c>
      <c r="B23" s="56" t="s">
        <v>651</v>
      </c>
      <c r="C23" s="57" t="s">
        <v>652</v>
      </c>
      <c r="D23" s="14">
        <v>0</v>
      </c>
      <c r="E23" s="14">
        <v>0</v>
      </c>
      <c r="F23" s="34">
        <v>0</v>
      </c>
      <c r="G23" s="34">
        <v>0</v>
      </c>
      <c r="H23" s="34">
        <v>0</v>
      </c>
      <c r="I23" s="15">
        <f t="shared" si="1"/>
        <v>0</v>
      </c>
      <c r="J23" s="42"/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4" customFormat="1" ht="15.75" spans="1:26">
      <c r="A24" s="13" t="s">
        <v>603</v>
      </c>
      <c r="B24" s="56" t="s">
        <v>653</v>
      </c>
      <c r="C24" s="56" t="s">
        <v>654</v>
      </c>
      <c r="D24" s="14">
        <v>0</v>
      </c>
      <c r="E24" s="14">
        <v>0</v>
      </c>
      <c r="F24" s="14">
        <v>0</v>
      </c>
      <c r="G24" s="14">
        <v>0.25</v>
      </c>
      <c r="H24" s="14">
        <v>0</v>
      </c>
      <c r="I24" s="15">
        <f t="shared" si="1"/>
        <v>0.25</v>
      </c>
      <c r="J24" s="16" t="s">
        <v>148</v>
      </c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4" customFormat="1" ht="14" customHeight="1" spans="1:26">
      <c r="A25" s="13" t="s">
        <v>603</v>
      </c>
      <c r="B25" s="56" t="s">
        <v>655</v>
      </c>
      <c r="C25" s="57" t="s">
        <v>656</v>
      </c>
      <c r="D25" s="14">
        <v>0</v>
      </c>
      <c r="E25" s="14">
        <v>0</v>
      </c>
      <c r="F25" s="14">
        <v>0</v>
      </c>
      <c r="G25" s="34">
        <v>0</v>
      </c>
      <c r="H25" s="34">
        <v>0</v>
      </c>
      <c r="I25" s="15">
        <f t="shared" si="1"/>
        <v>0</v>
      </c>
      <c r="J25" s="42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4" customFormat="1" ht="57" spans="1:26">
      <c r="A26" s="13" t="s">
        <v>603</v>
      </c>
      <c r="B26" s="57" t="s">
        <v>657</v>
      </c>
      <c r="C26" s="57" t="s">
        <v>658</v>
      </c>
      <c r="D26" s="14">
        <v>1.5</v>
      </c>
      <c r="E26" s="14">
        <v>4</v>
      </c>
      <c r="F26" s="14">
        <v>0</v>
      </c>
      <c r="G26" s="14">
        <v>0.75</v>
      </c>
      <c r="H26" s="14">
        <v>0</v>
      </c>
      <c r="I26" s="15">
        <v>5</v>
      </c>
      <c r="J26" s="16" t="s">
        <v>659</v>
      </c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4" customFormat="1" ht="14" customHeight="1" spans="1:26">
      <c r="A27" s="13" t="s">
        <v>603</v>
      </c>
      <c r="B27" s="57" t="s">
        <v>660</v>
      </c>
      <c r="C27" s="57" t="s">
        <v>661</v>
      </c>
      <c r="D27" s="14">
        <v>0</v>
      </c>
      <c r="E27" s="14">
        <v>0</v>
      </c>
      <c r="F27" s="14">
        <v>0</v>
      </c>
      <c r="G27" s="14">
        <v>0.25</v>
      </c>
      <c r="H27" s="14">
        <v>0</v>
      </c>
      <c r="I27" s="15">
        <f t="shared" ref="I27:I50" si="2">SUM(D27+E27+F27+G27+H27)</f>
        <v>0.25</v>
      </c>
      <c r="J27" s="16" t="s">
        <v>188</v>
      </c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4" customFormat="1" ht="14" customHeight="1" spans="1:26">
      <c r="A28" s="13" t="s">
        <v>603</v>
      </c>
      <c r="B28" s="57" t="s">
        <v>662</v>
      </c>
      <c r="C28" s="57" t="s">
        <v>663</v>
      </c>
      <c r="D28" s="14">
        <v>0</v>
      </c>
      <c r="E28" s="14">
        <v>0</v>
      </c>
      <c r="F28" s="14">
        <v>0</v>
      </c>
      <c r="G28" s="34">
        <v>0.75</v>
      </c>
      <c r="H28" s="34">
        <v>0</v>
      </c>
      <c r="I28" s="15">
        <f t="shared" si="2"/>
        <v>0.75</v>
      </c>
      <c r="J28" s="42" t="s">
        <v>664</v>
      </c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4" customFormat="1" ht="99.75" spans="1:26">
      <c r="A29" s="13" t="s">
        <v>603</v>
      </c>
      <c r="B29" s="57" t="s">
        <v>665</v>
      </c>
      <c r="C29" s="57" t="s">
        <v>666</v>
      </c>
      <c r="D29" s="14">
        <v>3.8</v>
      </c>
      <c r="E29" s="14">
        <v>5</v>
      </c>
      <c r="F29" s="14">
        <v>0</v>
      </c>
      <c r="G29" s="14">
        <v>0.15</v>
      </c>
      <c r="H29" s="14">
        <v>0</v>
      </c>
      <c r="I29" s="15">
        <v>5</v>
      </c>
      <c r="J29" s="16" t="s">
        <v>667</v>
      </c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4" customFormat="1" ht="14" customHeight="1" spans="1:26">
      <c r="A30" s="13" t="s">
        <v>603</v>
      </c>
      <c r="B30" s="57" t="s">
        <v>668</v>
      </c>
      <c r="C30" s="57" t="s">
        <v>669</v>
      </c>
      <c r="D30" s="14">
        <v>0</v>
      </c>
      <c r="E30" s="14">
        <v>0</v>
      </c>
      <c r="F30" s="14">
        <v>0</v>
      </c>
      <c r="G30" s="14">
        <v>0.15</v>
      </c>
      <c r="H30" s="14">
        <v>0</v>
      </c>
      <c r="I30" s="15">
        <f>SUM(D30+E30+F30+G30+H30)</f>
        <v>0.15</v>
      </c>
      <c r="J30" s="16" t="s">
        <v>224</v>
      </c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ht="14" customHeight="1" spans="1:26">
      <c r="A31" s="13" t="s">
        <v>603</v>
      </c>
      <c r="B31" s="56" t="s">
        <v>670</v>
      </c>
      <c r="C31" s="57" t="s">
        <v>671</v>
      </c>
      <c r="D31" s="14">
        <v>0</v>
      </c>
      <c r="E31" s="14">
        <v>0</v>
      </c>
      <c r="F31" s="14">
        <v>0</v>
      </c>
      <c r="G31" s="34">
        <v>0</v>
      </c>
      <c r="H31" s="14">
        <v>0</v>
      </c>
      <c r="I31" s="15">
        <f t="shared" si="2"/>
        <v>0</v>
      </c>
      <c r="J31" s="42"/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26" customFormat="1" ht="14" customHeight="1" spans="1:26">
      <c r="A32" s="13" t="s">
        <v>603</v>
      </c>
      <c r="B32" s="56" t="s">
        <v>672</v>
      </c>
      <c r="C32" s="57" t="s">
        <v>673</v>
      </c>
      <c r="D32" s="16">
        <v>0</v>
      </c>
      <c r="E32" s="16">
        <v>0</v>
      </c>
      <c r="F32" s="16">
        <v>0</v>
      </c>
      <c r="G32" s="16">
        <v>0.15</v>
      </c>
      <c r="H32" s="16">
        <v>0</v>
      </c>
      <c r="I32" s="15">
        <f t="shared" si="2"/>
        <v>0.15</v>
      </c>
      <c r="J32" s="16" t="s">
        <v>224</v>
      </c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26" customFormat="1" ht="14" customHeight="1" spans="1:26">
      <c r="A33" s="13" t="s">
        <v>603</v>
      </c>
      <c r="B33" s="56" t="s">
        <v>674</v>
      </c>
      <c r="C33" s="57" t="s">
        <v>675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5">
        <f t="shared" si="2"/>
        <v>0</v>
      </c>
      <c r="J33" s="16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26" customFormat="1" ht="14" customHeight="1" spans="1:26">
      <c r="A34" s="13" t="s">
        <v>603</v>
      </c>
      <c r="B34" s="56" t="s">
        <v>676</v>
      </c>
      <c r="C34" s="57" t="s">
        <v>677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5">
        <f t="shared" si="2"/>
        <v>0</v>
      </c>
      <c r="J34" s="16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4" customFormat="1" ht="14" customHeight="1" spans="1:26">
      <c r="A35" s="13" t="s">
        <v>603</v>
      </c>
      <c r="B35" s="57" t="s">
        <v>678</v>
      </c>
      <c r="C35" s="57" t="s">
        <v>679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15">
        <f t="shared" si="2"/>
        <v>0</v>
      </c>
      <c r="J35" s="16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4" customFormat="1" ht="14" customHeight="1" spans="1:26">
      <c r="A36" s="13" t="s">
        <v>603</v>
      </c>
      <c r="B36" s="56" t="s">
        <v>680</v>
      </c>
      <c r="C36" s="57" t="s">
        <v>681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15">
        <f t="shared" si="2"/>
        <v>0</v>
      </c>
      <c r="J36" s="16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4" customFormat="1" ht="28.5" spans="1:26">
      <c r="A37" s="13" t="s">
        <v>603</v>
      </c>
      <c r="B37" s="57" t="s">
        <v>682</v>
      </c>
      <c r="C37" s="57" t="s">
        <v>683</v>
      </c>
      <c r="D37" s="14">
        <v>0.1</v>
      </c>
      <c r="E37" s="14">
        <v>2</v>
      </c>
      <c r="F37" s="34">
        <v>0</v>
      </c>
      <c r="G37" s="34">
        <v>0</v>
      </c>
      <c r="H37" s="34">
        <v>0</v>
      </c>
      <c r="I37" s="15">
        <f t="shared" si="2"/>
        <v>2.1</v>
      </c>
      <c r="J37" s="42" t="s">
        <v>684</v>
      </c>
      <c r="K37" s="1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="4" customFormat="1" ht="14" customHeight="1" spans="1:26">
      <c r="A38" s="13" t="s">
        <v>603</v>
      </c>
      <c r="B38" s="56" t="s">
        <v>685</v>
      </c>
      <c r="C38" s="57" t="s">
        <v>686</v>
      </c>
      <c r="D38" s="14">
        <v>0</v>
      </c>
      <c r="E38" s="14">
        <v>0</v>
      </c>
      <c r="F38" s="14">
        <v>0</v>
      </c>
      <c r="G38" s="34">
        <v>0</v>
      </c>
      <c r="H38" s="34">
        <v>0</v>
      </c>
      <c r="I38" s="15">
        <f t="shared" si="2"/>
        <v>0</v>
      </c>
      <c r="J38" s="42"/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="4" customFormat="1" ht="14" customHeight="1" spans="1:26">
      <c r="A39" s="13" t="s">
        <v>603</v>
      </c>
      <c r="B39" s="57" t="s">
        <v>687</v>
      </c>
      <c r="C39" s="57" t="s">
        <v>688</v>
      </c>
      <c r="D39" s="33">
        <v>0</v>
      </c>
      <c r="E39" s="33">
        <v>0</v>
      </c>
      <c r="F39" s="33">
        <v>0</v>
      </c>
      <c r="G39" s="35">
        <v>0</v>
      </c>
      <c r="H39" s="35">
        <v>0</v>
      </c>
      <c r="I39" s="15">
        <f t="shared" si="2"/>
        <v>0</v>
      </c>
      <c r="J39" s="35"/>
      <c r="K39" s="1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="4" customFormat="1" ht="14" customHeight="1" spans="1:26">
      <c r="A40" s="13" t="s">
        <v>603</v>
      </c>
      <c r="B40" s="56" t="s">
        <v>689</v>
      </c>
      <c r="C40" s="57" t="s">
        <v>690</v>
      </c>
      <c r="D40" s="37">
        <v>0</v>
      </c>
      <c r="E40" s="37">
        <v>0</v>
      </c>
      <c r="F40" s="37">
        <v>0</v>
      </c>
      <c r="G40" s="34">
        <v>0.25</v>
      </c>
      <c r="H40" s="34">
        <v>0</v>
      </c>
      <c r="I40" s="15">
        <f t="shared" si="2"/>
        <v>0.25</v>
      </c>
      <c r="J40" s="42" t="s">
        <v>464</v>
      </c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="4" customFormat="1" ht="14" customHeight="1" spans="1:26">
      <c r="A41" s="13" t="s">
        <v>603</v>
      </c>
      <c r="B41" s="28" t="s">
        <v>691</v>
      </c>
      <c r="C41" s="28" t="s">
        <v>692</v>
      </c>
      <c r="D41" s="37">
        <v>0</v>
      </c>
      <c r="E41" s="37">
        <v>0</v>
      </c>
      <c r="F41" s="37">
        <v>0</v>
      </c>
      <c r="G41" s="14">
        <v>0</v>
      </c>
      <c r="H41" s="14">
        <v>0</v>
      </c>
      <c r="I41" s="15">
        <f t="shared" si="2"/>
        <v>0</v>
      </c>
      <c r="J41" s="16"/>
      <c r="K41" s="1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="4" customFormat="1" ht="14" customHeight="1" spans="1:26">
      <c r="A42" s="13" t="s">
        <v>603</v>
      </c>
      <c r="B42" s="28" t="s">
        <v>693</v>
      </c>
      <c r="C42" s="28" t="s">
        <v>694</v>
      </c>
      <c r="D42" s="37">
        <v>0</v>
      </c>
      <c r="E42" s="37">
        <v>0</v>
      </c>
      <c r="F42" s="37">
        <v>0</v>
      </c>
      <c r="G42" s="32">
        <v>0</v>
      </c>
      <c r="H42" s="32">
        <v>0</v>
      </c>
      <c r="I42" s="15">
        <f t="shared" si="2"/>
        <v>0</v>
      </c>
      <c r="J42" s="35"/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="4" customFormat="1" ht="14" customHeight="1" spans="1:26">
      <c r="A43" s="13" t="s">
        <v>603</v>
      </c>
      <c r="B43" s="28" t="s">
        <v>695</v>
      </c>
      <c r="C43" s="28" t="s">
        <v>696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15">
        <f t="shared" si="2"/>
        <v>0</v>
      </c>
      <c r="J43" s="33"/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="4" customFormat="1" ht="14" customHeight="1" spans="1:26">
      <c r="A44" s="13" t="s">
        <v>603</v>
      </c>
      <c r="B44" s="28" t="s">
        <v>697</v>
      </c>
      <c r="C44" s="28" t="s">
        <v>698</v>
      </c>
      <c r="D44" s="37">
        <v>0</v>
      </c>
      <c r="E44" s="37">
        <v>0</v>
      </c>
      <c r="F44" s="37">
        <v>0</v>
      </c>
      <c r="G44" s="32">
        <v>0.15</v>
      </c>
      <c r="H44" s="37">
        <v>0</v>
      </c>
      <c r="I44" s="15">
        <f t="shared" si="2"/>
        <v>0.15</v>
      </c>
      <c r="J44" s="16" t="s">
        <v>699</v>
      </c>
      <c r="K44" s="1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="4" customFormat="1" ht="14" customHeight="1" spans="1:26">
      <c r="A45" s="13" t="s">
        <v>603</v>
      </c>
      <c r="B45" s="28" t="s">
        <v>700</v>
      </c>
      <c r="C45" s="28" t="s">
        <v>701</v>
      </c>
      <c r="D45" s="32">
        <v>0</v>
      </c>
      <c r="E45" s="37">
        <v>0</v>
      </c>
      <c r="F45" s="37">
        <v>0</v>
      </c>
      <c r="G45" s="32">
        <v>0.15</v>
      </c>
      <c r="H45" s="37">
        <v>0</v>
      </c>
      <c r="I45" s="15">
        <f t="shared" si="2"/>
        <v>0.15</v>
      </c>
      <c r="J45" s="16" t="s">
        <v>224</v>
      </c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="4" customFormat="1" ht="14" customHeight="1" spans="1:26">
      <c r="A46" s="13" t="s">
        <v>603</v>
      </c>
      <c r="B46" s="28" t="s">
        <v>702</v>
      </c>
      <c r="C46" s="28" t="s">
        <v>703</v>
      </c>
      <c r="D46" s="32">
        <v>0</v>
      </c>
      <c r="E46" s="37">
        <v>0</v>
      </c>
      <c r="F46" s="37">
        <v>0</v>
      </c>
      <c r="G46" s="37">
        <v>0</v>
      </c>
      <c r="H46" s="37">
        <v>0</v>
      </c>
      <c r="I46" s="15">
        <f t="shared" si="2"/>
        <v>0</v>
      </c>
      <c r="J46" s="35"/>
      <c r="K46" s="1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="4" customFormat="1" ht="14" customHeight="1" spans="1:26">
      <c r="A47" s="13" t="s">
        <v>603</v>
      </c>
      <c r="B47" s="28" t="s">
        <v>704</v>
      </c>
      <c r="C47" s="28" t="s">
        <v>705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15">
        <f t="shared" si="2"/>
        <v>0</v>
      </c>
      <c r="J47" s="58"/>
      <c r="K47" s="59"/>
      <c r="L47" s="4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="27" customFormat="1" ht="14" customHeight="1" spans="1:26">
      <c r="A48" s="13" t="s">
        <v>603</v>
      </c>
      <c r="B48" s="28" t="s">
        <v>706</v>
      </c>
      <c r="C48" s="28" t="s">
        <v>707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15">
        <f t="shared" si="2"/>
        <v>0</v>
      </c>
      <c r="J48" s="47"/>
      <c r="K48" s="4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="2" customFormat="1" ht="15.75" spans="1:11">
      <c r="A49" s="13" t="s">
        <v>603</v>
      </c>
      <c r="B49" s="28" t="s">
        <v>708</v>
      </c>
      <c r="C49" s="28" t="s">
        <v>709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15">
        <f t="shared" si="2"/>
        <v>0</v>
      </c>
      <c r="J49" s="19"/>
      <c r="K49" s="19"/>
    </row>
    <row r="50" s="2" customFormat="1" ht="15.75" spans="1:11">
      <c r="A50" s="13" t="s">
        <v>603</v>
      </c>
      <c r="B50" s="60" t="s">
        <v>710</v>
      </c>
      <c r="C50" s="28" t="s">
        <v>711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15">
        <f t="shared" si="2"/>
        <v>0</v>
      </c>
      <c r="J50" s="19"/>
      <c r="K50" s="19"/>
    </row>
    <row r="51" s="2" customFormat="1" ht="18.5" customHeight="1" spans="1:11">
      <c r="A51" s="19" t="s">
        <v>86</v>
      </c>
      <c r="B51" s="19"/>
      <c r="C51" s="19"/>
      <c r="D51" s="20"/>
      <c r="E51" s="21"/>
      <c r="F51" s="21"/>
      <c r="G51" s="21"/>
      <c r="H51" s="21"/>
      <c r="I51" s="21"/>
      <c r="J51" s="21"/>
      <c r="K51" s="19"/>
    </row>
    <row r="52" s="3" customFormat="1" ht="18.5" customHeight="1" spans="1:11">
      <c r="A52" s="23" t="s">
        <v>87</v>
      </c>
      <c r="B52" s="24"/>
      <c r="C52" s="24"/>
      <c r="D52" s="24"/>
      <c r="E52" s="24"/>
      <c r="F52" s="24"/>
      <c r="G52" s="24"/>
      <c r="H52" s="24"/>
      <c r="I52" s="24"/>
      <c r="J52" s="24"/>
      <c r="K52" s="25"/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D2:K2"/>
    <mergeCell ref="A51:C51"/>
    <mergeCell ref="D51:J51"/>
    <mergeCell ref="A52:K52"/>
    <mergeCell ref="A2:A3"/>
    <mergeCell ref="B2:B3"/>
    <mergeCell ref="C2:C3"/>
    <mergeCell ref="L3:L4"/>
  </mergeCells>
  <conditionalFormatting sqref="C5:C16">
    <cfRule type="duplicateValues" dxfId="0" priority="2"/>
  </conditionalFormatting>
  <conditionalFormatting sqref="C17:C3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5"/>
  <sheetViews>
    <sheetView zoomScale="70" zoomScaleNormal="70" workbookViewId="0">
      <pane xSplit="3" ySplit="4" topLeftCell="D5" activePane="bottomRight" state="frozen"/>
      <selection/>
      <selection pane="topRight"/>
      <selection pane="bottomLeft"/>
      <selection pane="bottomRight" activeCell="J28" sqref="J28"/>
    </sheetView>
  </sheetViews>
  <sheetFormatPr defaultColWidth="7.925" defaultRowHeight="14.25"/>
  <cols>
    <col min="1" max="1" width="11.4583333333333" style="2" customWidth="1"/>
    <col min="2" max="2" width="10.2333333333333" style="2" customWidth="1"/>
    <col min="3" max="3" width="12.3083333333333" style="2" customWidth="1"/>
    <col min="4" max="9" width="13.075" style="2" customWidth="1"/>
    <col min="10" max="10" width="64.4583333333333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6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52" customHeight="1" spans="1:2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ht="151" customHeight="1" spans="1:26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 t="shared" ref="I4:I33" si="0">SUM(D4:H4)</f>
        <v>6.11</v>
      </c>
      <c r="J4" s="10" t="s">
        <v>17</v>
      </c>
      <c r="K4" s="12" t="s">
        <v>18</v>
      </c>
      <c r="L4" s="8"/>
    </row>
    <row r="5" ht="14" customHeight="1" spans="1:26">
      <c r="A5" s="53" t="s">
        <v>712</v>
      </c>
      <c r="B5" s="53" t="s">
        <v>713</v>
      </c>
      <c r="C5" s="53" t="s">
        <v>714</v>
      </c>
      <c r="D5" s="14"/>
      <c r="E5" s="14"/>
      <c r="F5" s="14"/>
      <c r="G5" s="14"/>
      <c r="H5" s="14"/>
      <c r="I5" s="15">
        <f t="shared" si="0"/>
        <v>0</v>
      </c>
      <c r="J5" s="16"/>
      <c r="K5" s="17"/>
      <c r="L5" s="18" t="s">
        <v>22</v>
      </c>
    </row>
    <row r="6" s="4" customFormat="1" ht="14" customHeight="1" spans="1:26">
      <c r="A6" s="53" t="s">
        <v>712</v>
      </c>
      <c r="B6" s="53" t="s">
        <v>715</v>
      </c>
      <c r="C6" s="53" t="s">
        <v>716</v>
      </c>
      <c r="D6" s="14"/>
      <c r="E6" s="14"/>
      <c r="F6" s="14"/>
      <c r="G6" s="14"/>
      <c r="H6" s="14"/>
      <c r="I6" s="15">
        <f t="shared" si="0"/>
        <v>0</v>
      </c>
      <c r="J6" s="16"/>
      <c r="K6" s="17"/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4" customFormat="1" ht="14" customHeight="1" spans="1:26">
      <c r="A7" s="53" t="s">
        <v>712</v>
      </c>
      <c r="B7" s="53" t="s">
        <v>717</v>
      </c>
      <c r="C7" s="53" t="s">
        <v>718</v>
      </c>
      <c r="D7" s="14"/>
      <c r="E7" s="14"/>
      <c r="F7" s="14"/>
      <c r="G7" s="14"/>
      <c r="H7" s="14"/>
      <c r="I7" s="15">
        <f t="shared" si="0"/>
        <v>0</v>
      </c>
      <c r="J7" s="16"/>
      <c r="K7" s="17"/>
      <c r="L7" s="3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4" customFormat="1" ht="14" customHeight="1" spans="1:26">
      <c r="A8" s="53" t="s">
        <v>712</v>
      </c>
      <c r="B8" s="53" t="s">
        <v>719</v>
      </c>
      <c r="C8" s="53" t="s">
        <v>720</v>
      </c>
      <c r="D8" s="14"/>
      <c r="E8" s="14"/>
      <c r="F8" s="14"/>
      <c r="G8" s="14">
        <v>0.15</v>
      </c>
      <c r="H8" s="14"/>
      <c r="I8" s="15">
        <f t="shared" si="0"/>
        <v>0.15</v>
      </c>
      <c r="J8" s="16" t="s">
        <v>224</v>
      </c>
      <c r="K8" s="17"/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4" customFormat="1" ht="14" customHeight="1" spans="1:26">
      <c r="A9" s="53" t="s">
        <v>712</v>
      </c>
      <c r="B9" s="53" t="s">
        <v>721</v>
      </c>
      <c r="C9" s="53" t="s">
        <v>722</v>
      </c>
      <c r="D9" s="14"/>
      <c r="E9" s="14"/>
      <c r="F9" s="14"/>
      <c r="G9" s="14"/>
      <c r="H9" s="14"/>
      <c r="I9" s="15">
        <f t="shared" si="0"/>
        <v>0</v>
      </c>
      <c r="J9" s="16"/>
      <c r="K9" s="17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4" customFormat="1" ht="14" customHeight="1" spans="1:26">
      <c r="A10" s="53" t="s">
        <v>712</v>
      </c>
      <c r="B10" s="53" t="s">
        <v>723</v>
      </c>
      <c r="C10" s="53" t="s">
        <v>724</v>
      </c>
      <c r="D10" s="34"/>
      <c r="E10" s="14"/>
      <c r="F10" s="14"/>
      <c r="G10" s="34"/>
      <c r="H10" s="34"/>
      <c r="I10" s="15">
        <f t="shared" si="0"/>
        <v>0</v>
      </c>
      <c r="J10" s="42"/>
      <c r="K10" s="17"/>
      <c r="L10" s="3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4" customFormat="1" ht="14" customHeight="1" spans="1:26">
      <c r="A11" s="53" t="s">
        <v>712</v>
      </c>
      <c r="B11" s="53" t="s">
        <v>725</v>
      </c>
      <c r="C11" s="53" t="s">
        <v>726</v>
      </c>
      <c r="D11" s="14"/>
      <c r="E11" s="14"/>
      <c r="F11" s="14"/>
      <c r="G11" s="14"/>
      <c r="H11" s="14"/>
      <c r="I11" s="15">
        <f t="shared" si="0"/>
        <v>0</v>
      </c>
      <c r="J11" s="16"/>
      <c r="K11" s="17"/>
      <c r="L11" s="3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4" customFormat="1" ht="14" customHeight="1" spans="1:26">
      <c r="A12" s="53" t="s">
        <v>712</v>
      </c>
      <c r="B12" s="53" t="s">
        <v>727</v>
      </c>
      <c r="C12" s="53" t="s">
        <v>728</v>
      </c>
      <c r="D12" s="14">
        <v>1</v>
      </c>
      <c r="E12" s="14"/>
      <c r="F12" s="14"/>
      <c r="G12" s="14">
        <v>0.75</v>
      </c>
      <c r="H12" s="14"/>
      <c r="I12" s="15">
        <f t="shared" si="0"/>
        <v>1.75</v>
      </c>
      <c r="J12" s="16" t="s">
        <v>729</v>
      </c>
      <c r="K12" s="17"/>
      <c r="L12" s="3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4" customFormat="1" ht="14" customHeight="1" spans="1:26">
      <c r="A13" s="53" t="s">
        <v>712</v>
      </c>
      <c r="B13" s="53" t="s">
        <v>730</v>
      </c>
      <c r="C13" s="53" t="s">
        <v>731</v>
      </c>
      <c r="D13" s="14"/>
      <c r="E13" s="14"/>
      <c r="F13" s="14"/>
      <c r="G13" s="14"/>
      <c r="H13" s="14"/>
      <c r="I13" s="15">
        <f t="shared" si="0"/>
        <v>0</v>
      </c>
      <c r="J13" s="16"/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4" customFormat="1" ht="14" customHeight="1" spans="1:26">
      <c r="A14" s="53" t="s">
        <v>712</v>
      </c>
      <c r="B14" s="53" t="s">
        <v>732</v>
      </c>
      <c r="C14" s="53" t="s">
        <v>733</v>
      </c>
      <c r="D14" s="14"/>
      <c r="E14" s="14"/>
      <c r="F14" s="14"/>
      <c r="G14" s="14">
        <v>0.15</v>
      </c>
      <c r="H14" s="14"/>
      <c r="I14" s="15">
        <f t="shared" si="0"/>
        <v>0.15</v>
      </c>
      <c r="J14" s="16" t="s">
        <v>224</v>
      </c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4" customFormat="1" ht="14" customHeight="1" spans="1:26">
      <c r="A15" s="53" t="s">
        <v>712</v>
      </c>
      <c r="B15" s="53" t="s">
        <v>734</v>
      </c>
      <c r="C15" s="53" t="s">
        <v>735</v>
      </c>
      <c r="D15" s="14"/>
      <c r="E15" s="14"/>
      <c r="F15" s="14"/>
      <c r="G15" s="14"/>
      <c r="H15" s="14"/>
      <c r="I15" s="15">
        <f t="shared" si="0"/>
        <v>0</v>
      </c>
      <c r="J15" s="42"/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4" customFormat="1" ht="14" customHeight="1" spans="1:26">
      <c r="A16" s="53" t="s">
        <v>712</v>
      </c>
      <c r="B16" s="53" t="s">
        <v>736</v>
      </c>
      <c r="C16" s="53" t="s">
        <v>737</v>
      </c>
      <c r="D16" s="14"/>
      <c r="E16" s="14"/>
      <c r="F16" s="14"/>
      <c r="G16" s="14">
        <v>0.5</v>
      </c>
      <c r="H16" s="14"/>
      <c r="I16" s="15">
        <f t="shared" si="0"/>
        <v>0.5</v>
      </c>
      <c r="J16" s="16" t="s">
        <v>273</v>
      </c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4" customFormat="1" ht="14" customHeight="1" spans="1:26">
      <c r="A17" s="53" t="s">
        <v>712</v>
      </c>
      <c r="B17" s="54" t="s">
        <v>738</v>
      </c>
      <c r="C17" s="53" t="s">
        <v>739</v>
      </c>
      <c r="D17" s="14"/>
      <c r="E17" s="14"/>
      <c r="F17" s="14"/>
      <c r="G17" s="14"/>
      <c r="H17" s="14"/>
      <c r="I17" s="15">
        <f t="shared" si="0"/>
        <v>0</v>
      </c>
      <c r="J17" s="16"/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4" customFormat="1" ht="14" customHeight="1" spans="1:26">
      <c r="A18" s="53" t="s">
        <v>712</v>
      </c>
      <c r="B18" s="54" t="s">
        <v>740</v>
      </c>
      <c r="C18" s="53" t="s">
        <v>741</v>
      </c>
      <c r="D18" s="14"/>
      <c r="E18" s="14"/>
      <c r="F18" s="14"/>
      <c r="G18" s="14"/>
      <c r="H18" s="14"/>
      <c r="I18" s="15">
        <f t="shared" si="0"/>
        <v>0</v>
      </c>
      <c r="J18" s="16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4" customFormat="1" ht="14" customHeight="1" spans="1:26">
      <c r="A19" s="53" t="s">
        <v>712</v>
      </c>
      <c r="B19" s="53" t="s">
        <v>742</v>
      </c>
      <c r="C19" s="53" t="s">
        <v>743</v>
      </c>
      <c r="D19" s="34"/>
      <c r="E19" s="14"/>
      <c r="F19" s="14"/>
      <c r="G19" s="34">
        <v>0.25</v>
      </c>
      <c r="H19" s="34"/>
      <c r="I19" s="15">
        <f t="shared" si="0"/>
        <v>0.25</v>
      </c>
      <c r="J19" s="42" t="s">
        <v>188</v>
      </c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4" customFormat="1" ht="14" customHeight="1" spans="1:26">
      <c r="A20" s="53" t="s">
        <v>712</v>
      </c>
      <c r="B20" s="54" t="s">
        <v>744</v>
      </c>
      <c r="C20" s="53" t="s">
        <v>745</v>
      </c>
      <c r="D20" s="34"/>
      <c r="E20" s="34"/>
      <c r="F20" s="14"/>
      <c r="G20" s="14">
        <v>0.25</v>
      </c>
      <c r="H20" s="14"/>
      <c r="I20" s="15">
        <f t="shared" si="0"/>
        <v>0.25</v>
      </c>
      <c r="J20" s="42" t="s">
        <v>464</v>
      </c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4" customFormat="1" ht="14" customHeight="1" spans="1:26">
      <c r="A21" s="53" t="s">
        <v>712</v>
      </c>
      <c r="B21" s="53" t="s">
        <v>746</v>
      </c>
      <c r="C21" s="53" t="s">
        <v>747</v>
      </c>
      <c r="D21" s="14"/>
      <c r="E21" s="14"/>
      <c r="F21" s="14"/>
      <c r="G21" s="34"/>
      <c r="H21" s="34"/>
      <c r="I21" s="15">
        <f t="shared" si="0"/>
        <v>0</v>
      </c>
      <c r="J21" s="42"/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4" customFormat="1" ht="14" customHeight="1" spans="1:26">
      <c r="A22" s="53" t="s">
        <v>712</v>
      </c>
      <c r="B22" s="53" t="s">
        <v>748</v>
      </c>
      <c r="C22" s="53" t="s">
        <v>749</v>
      </c>
      <c r="D22" s="34"/>
      <c r="E22" s="14"/>
      <c r="F22" s="14"/>
      <c r="G22" s="14">
        <v>1.25</v>
      </c>
      <c r="H22" s="34"/>
      <c r="I22" s="15">
        <f t="shared" si="0"/>
        <v>1.25</v>
      </c>
      <c r="J22" s="42" t="s">
        <v>750</v>
      </c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4" customFormat="1" ht="14" customHeight="1" spans="1:26">
      <c r="A23" s="53" t="s">
        <v>712</v>
      </c>
      <c r="B23" s="53" t="s">
        <v>751</v>
      </c>
      <c r="C23" s="53" t="s">
        <v>752</v>
      </c>
      <c r="D23" s="14"/>
      <c r="E23" s="14"/>
      <c r="F23" s="34"/>
      <c r="G23" s="34"/>
      <c r="H23" s="34"/>
      <c r="I23" s="15">
        <f t="shared" si="0"/>
        <v>0</v>
      </c>
      <c r="J23" s="42"/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4" customFormat="1" ht="14" customHeight="1" spans="1:26">
      <c r="A24" s="53" t="s">
        <v>712</v>
      </c>
      <c r="B24" s="53" t="s">
        <v>753</v>
      </c>
      <c r="C24" s="53" t="s">
        <v>754</v>
      </c>
      <c r="D24" s="14"/>
      <c r="E24" s="14"/>
      <c r="F24" s="14"/>
      <c r="G24" s="14"/>
      <c r="H24" s="14"/>
      <c r="I24" s="15">
        <f t="shared" si="0"/>
        <v>0</v>
      </c>
      <c r="J24" s="16"/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4" customFormat="1" ht="14" customHeight="1" spans="1:26">
      <c r="A25" s="53" t="s">
        <v>712</v>
      </c>
      <c r="B25" s="53" t="s">
        <v>755</v>
      </c>
      <c r="C25" s="53" t="s">
        <v>756</v>
      </c>
      <c r="D25" s="14"/>
      <c r="E25" s="14"/>
      <c r="F25" s="14"/>
      <c r="G25" s="34"/>
      <c r="H25" s="34"/>
      <c r="I25" s="15">
        <f t="shared" si="0"/>
        <v>0</v>
      </c>
      <c r="J25" s="42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4" customFormat="1" ht="14" customHeight="1" spans="1:26">
      <c r="A26" s="53" t="s">
        <v>712</v>
      </c>
      <c r="B26" s="53" t="s">
        <v>757</v>
      </c>
      <c r="C26" s="53" t="s">
        <v>758</v>
      </c>
      <c r="D26" s="14"/>
      <c r="E26" s="14"/>
      <c r="F26" s="14"/>
      <c r="G26" s="14"/>
      <c r="H26" s="14"/>
      <c r="I26" s="15">
        <f t="shared" si="0"/>
        <v>0</v>
      </c>
      <c r="J26" s="16"/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4" customFormat="1" ht="14" customHeight="1" spans="1:26">
      <c r="A27" s="53" t="s">
        <v>712</v>
      </c>
      <c r="B27" s="53" t="s">
        <v>759</v>
      </c>
      <c r="C27" s="53" t="s">
        <v>760</v>
      </c>
      <c r="D27" s="14">
        <v>0.5</v>
      </c>
      <c r="E27" s="14"/>
      <c r="F27" s="14">
        <v>0.75</v>
      </c>
      <c r="G27" s="14">
        <v>0.5</v>
      </c>
      <c r="H27" s="14"/>
      <c r="I27" s="15">
        <f t="shared" si="0"/>
        <v>1.75</v>
      </c>
      <c r="J27" s="16" t="s">
        <v>761</v>
      </c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4" customFormat="1" ht="14" customHeight="1" spans="1:26">
      <c r="A28" s="53" t="s">
        <v>712</v>
      </c>
      <c r="B28" s="55" t="s">
        <v>762</v>
      </c>
      <c r="C28" s="53" t="s">
        <v>763</v>
      </c>
      <c r="D28" s="14"/>
      <c r="E28" s="14"/>
      <c r="F28" s="14">
        <v>1</v>
      </c>
      <c r="G28" s="34"/>
      <c r="H28" s="34">
        <v>0.5</v>
      </c>
      <c r="I28" s="15">
        <f t="shared" si="0"/>
        <v>1.5</v>
      </c>
      <c r="J28" s="42" t="s">
        <v>764</v>
      </c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4" customFormat="1" ht="14" customHeight="1" spans="1:26">
      <c r="A29" s="53" t="s">
        <v>712</v>
      </c>
      <c r="B29" s="53" t="s">
        <v>765</v>
      </c>
      <c r="C29" s="53" t="s">
        <v>766</v>
      </c>
      <c r="D29" s="14"/>
      <c r="E29" s="14"/>
      <c r="F29" s="14"/>
      <c r="G29" s="14">
        <v>0.25</v>
      </c>
      <c r="H29" s="14"/>
      <c r="I29" s="15">
        <f t="shared" si="0"/>
        <v>0.25</v>
      </c>
      <c r="J29" s="16" t="s">
        <v>270</v>
      </c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4" customFormat="1" ht="14" customHeight="1" spans="1:26">
      <c r="A30" s="53" t="s">
        <v>712</v>
      </c>
      <c r="B30" s="53" t="s">
        <v>767</v>
      </c>
      <c r="C30" s="53" t="s">
        <v>768</v>
      </c>
      <c r="D30" s="14"/>
      <c r="E30" s="14"/>
      <c r="F30" s="14"/>
      <c r="G30" s="14">
        <v>0.25</v>
      </c>
      <c r="H30" s="14"/>
      <c r="I30" s="15">
        <f t="shared" si="0"/>
        <v>0.25</v>
      </c>
      <c r="J30" s="16" t="s">
        <v>37</v>
      </c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ht="14" customHeight="1" spans="1:26">
      <c r="A31" s="53" t="s">
        <v>712</v>
      </c>
      <c r="B31" s="53" t="s">
        <v>769</v>
      </c>
      <c r="C31" s="53" t="s">
        <v>770</v>
      </c>
      <c r="D31" s="14"/>
      <c r="E31" s="14"/>
      <c r="F31" s="14"/>
      <c r="G31" s="34"/>
      <c r="H31" s="14"/>
      <c r="I31" s="15">
        <f t="shared" si="0"/>
        <v>0</v>
      </c>
      <c r="J31" s="42"/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26" customFormat="1" ht="14" customHeight="1" spans="1:26">
      <c r="A32" s="53" t="s">
        <v>712</v>
      </c>
      <c r="B32" s="53" t="s">
        <v>771</v>
      </c>
      <c r="C32" s="53" t="s">
        <v>772</v>
      </c>
      <c r="D32" s="16"/>
      <c r="E32" s="16"/>
      <c r="F32" s="16"/>
      <c r="G32" s="16"/>
      <c r="H32" s="16"/>
      <c r="I32" s="15">
        <f t="shared" si="0"/>
        <v>0</v>
      </c>
      <c r="J32" s="16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26" customFormat="1" ht="14" customHeight="1" spans="1:26">
      <c r="A33" s="53" t="s">
        <v>712</v>
      </c>
      <c r="B33" s="54" t="s">
        <v>773</v>
      </c>
      <c r="C33" s="53" t="s">
        <v>774</v>
      </c>
      <c r="D33" s="16">
        <v>0.6</v>
      </c>
      <c r="E33" s="16"/>
      <c r="F33" s="16"/>
      <c r="G33" s="16">
        <v>0.25</v>
      </c>
      <c r="H33" s="16"/>
      <c r="I33" s="15">
        <f t="shared" si="0"/>
        <v>0.85</v>
      </c>
      <c r="J33" s="16" t="s">
        <v>775</v>
      </c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2" customFormat="1" ht="18.5" customHeight="1" spans="1:26">
      <c r="A34" s="19" t="s">
        <v>86</v>
      </c>
      <c r="B34" s="19"/>
      <c r="C34" s="19"/>
      <c r="D34" s="20"/>
      <c r="E34" s="21"/>
      <c r="F34" s="21"/>
      <c r="G34" s="21"/>
      <c r="H34" s="21"/>
      <c r="I34" s="21"/>
      <c r="J34" s="21"/>
      <c r="K34" s="22"/>
    </row>
    <row r="35" s="3" customFormat="1" ht="18.5" customHeight="1" spans="1:26">
      <c r="A35" s="23" t="s">
        <v>87</v>
      </c>
      <c r="B35" s="24"/>
      <c r="C35" s="24"/>
      <c r="D35" s="24"/>
      <c r="E35" s="24"/>
      <c r="F35" s="24"/>
      <c r="G35" s="24"/>
      <c r="H35" s="24"/>
      <c r="I35" s="24"/>
      <c r="J35" s="24"/>
      <c r="K35" s="25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D2:K2"/>
    <mergeCell ref="A34:C34"/>
    <mergeCell ref="A35:K35"/>
    <mergeCell ref="A2:A3"/>
    <mergeCell ref="B2:B3"/>
    <mergeCell ref="C2:C3"/>
    <mergeCell ref="L3:L4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"/>
  <sheetViews>
    <sheetView zoomScale="70" zoomScaleNormal="70" workbookViewId="0">
      <pane xSplit="3" ySplit="4" topLeftCell="D5" activePane="bottomRight" state="frozen"/>
      <selection/>
      <selection pane="topRight"/>
      <selection pane="bottomLeft"/>
      <selection pane="bottomRight" activeCell="I5" sqref="I5"/>
    </sheetView>
  </sheetViews>
  <sheetFormatPr defaultColWidth="7.925" defaultRowHeight="14.25"/>
  <cols>
    <col min="1" max="1" width="11.4583333333333" style="2" customWidth="1"/>
    <col min="2" max="2" width="10.2333333333333" style="2" customWidth="1"/>
    <col min="3" max="3" width="12.3083333333333" style="2" customWidth="1"/>
    <col min="4" max="9" width="13.075" style="2" customWidth="1"/>
    <col min="10" max="10" width="55.2666666666667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6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28.5" spans="1:2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spans="1:26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 t="shared" ref="I4:I8" si="0">SUM(D4:H4)</f>
        <v>6.11</v>
      </c>
      <c r="J4" s="10"/>
      <c r="K4" s="12" t="s">
        <v>18</v>
      </c>
      <c r="L4" s="8"/>
    </row>
    <row r="5" ht="114" spans="1:26">
      <c r="A5" s="13" t="s">
        <v>776</v>
      </c>
      <c r="B5" s="50" t="s">
        <v>777</v>
      </c>
      <c r="C5" s="50" t="s">
        <v>778</v>
      </c>
      <c r="D5" s="14">
        <v>2.4</v>
      </c>
      <c r="E5" s="14">
        <v>0.6</v>
      </c>
      <c r="F5" s="14">
        <v>0.75</v>
      </c>
      <c r="G5" s="14">
        <v>1</v>
      </c>
      <c r="H5" s="14">
        <v>0.5</v>
      </c>
      <c r="I5" s="15">
        <v>5</v>
      </c>
      <c r="J5" s="51" t="s">
        <v>779</v>
      </c>
      <c r="K5" s="17"/>
      <c r="L5" s="18" t="s">
        <v>22</v>
      </c>
    </row>
    <row r="6" s="4" customFormat="1" ht="114" spans="1:26">
      <c r="A6" s="13" t="s">
        <v>776</v>
      </c>
      <c r="B6" s="50" t="s">
        <v>780</v>
      </c>
      <c r="C6" s="50" t="s">
        <v>781</v>
      </c>
      <c r="D6" s="14">
        <v>2.4</v>
      </c>
      <c r="E6" s="14">
        <v>0</v>
      </c>
      <c r="F6" s="14">
        <v>2</v>
      </c>
      <c r="G6" s="14">
        <v>0.75</v>
      </c>
      <c r="H6" s="14">
        <v>0</v>
      </c>
      <c r="I6" s="15">
        <v>5</v>
      </c>
      <c r="J6" s="33" t="s">
        <v>782</v>
      </c>
      <c r="K6" s="17"/>
      <c r="L6" s="3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4" customFormat="1" ht="57" spans="1:26">
      <c r="A7" s="13" t="s">
        <v>776</v>
      </c>
      <c r="B7" s="13" t="s">
        <v>783</v>
      </c>
      <c r="C7" s="13" t="s">
        <v>784</v>
      </c>
      <c r="D7" s="14">
        <v>1</v>
      </c>
      <c r="E7" s="14">
        <v>0.6</v>
      </c>
      <c r="F7" s="14">
        <v>0</v>
      </c>
      <c r="G7" s="14">
        <v>0.5</v>
      </c>
      <c r="H7" s="14">
        <v>0</v>
      </c>
      <c r="I7" s="15">
        <f t="shared" si="0"/>
        <v>2.1</v>
      </c>
      <c r="J7" s="41" t="s">
        <v>785</v>
      </c>
      <c r="K7" s="17"/>
      <c r="L7" s="3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4" customFormat="1" ht="57" spans="1:26">
      <c r="A8" s="13" t="s">
        <v>776</v>
      </c>
      <c r="B8" s="13" t="s">
        <v>786</v>
      </c>
      <c r="C8" s="13" t="s">
        <v>787</v>
      </c>
      <c r="D8" s="14">
        <v>3.2</v>
      </c>
      <c r="E8" s="14">
        <v>0.4</v>
      </c>
      <c r="F8" s="14">
        <v>0</v>
      </c>
      <c r="G8" s="14">
        <v>0.5</v>
      </c>
      <c r="H8" s="14">
        <v>0</v>
      </c>
      <c r="I8" s="15">
        <f t="shared" si="0"/>
        <v>4.1</v>
      </c>
      <c r="J8" s="41" t="s">
        <v>788</v>
      </c>
      <c r="K8" s="17"/>
      <c r="L8" s="36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4" customFormat="1" ht="71.25" spans="1:26">
      <c r="A9" s="13" t="s">
        <v>776</v>
      </c>
      <c r="B9" s="50" t="s">
        <v>789</v>
      </c>
      <c r="C9" s="50" t="s">
        <v>790</v>
      </c>
      <c r="D9" s="14">
        <v>1.2</v>
      </c>
      <c r="E9" s="14">
        <v>2.4</v>
      </c>
      <c r="F9" s="14">
        <v>0.75</v>
      </c>
      <c r="G9" s="14">
        <v>1</v>
      </c>
      <c r="H9" s="14">
        <v>0</v>
      </c>
      <c r="I9" s="15">
        <v>5</v>
      </c>
      <c r="J9" s="51" t="s">
        <v>791</v>
      </c>
      <c r="K9" s="17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4" customFormat="1" ht="28.5" spans="1:26">
      <c r="A10" s="13" t="s">
        <v>776</v>
      </c>
      <c r="B10" s="13" t="s">
        <v>792</v>
      </c>
      <c r="C10" s="13" t="s">
        <v>793</v>
      </c>
      <c r="D10" s="34">
        <v>2.4</v>
      </c>
      <c r="E10" s="14">
        <v>0.5</v>
      </c>
      <c r="F10" s="14">
        <v>0</v>
      </c>
      <c r="G10" s="34">
        <v>0</v>
      </c>
      <c r="H10" s="34">
        <v>0</v>
      </c>
      <c r="I10" s="15">
        <f t="shared" ref="I10:I12" si="1">SUM(D10:H10)</f>
        <v>2.9</v>
      </c>
      <c r="J10" s="39" t="s">
        <v>794</v>
      </c>
      <c r="K10" s="17"/>
      <c r="L10" s="3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4" customFormat="1" ht="28.5" spans="1:26">
      <c r="A11" s="13" t="s">
        <v>776</v>
      </c>
      <c r="B11" s="50" t="s">
        <v>795</v>
      </c>
      <c r="C11" s="50" t="s">
        <v>796</v>
      </c>
      <c r="D11" s="14">
        <v>1</v>
      </c>
      <c r="E11" s="14">
        <v>0</v>
      </c>
      <c r="F11" s="14">
        <v>0</v>
      </c>
      <c r="G11" s="14">
        <v>0.75</v>
      </c>
      <c r="H11" s="14">
        <v>0</v>
      </c>
      <c r="I11" s="15">
        <f t="shared" si="1"/>
        <v>1.75</v>
      </c>
      <c r="J11" s="51" t="s">
        <v>797</v>
      </c>
      <c r="K11" s="1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4" customFormat="1" spans="1:26">
      <c r="A12" s="13" t="s">
        <v>776</v>
      </c>
      <c r="B12" s="13" t="s">
        <v>798</v>
      </c>
      <c r="C12" s="13" t="s">
        <v>799</v>
      </c>
      <c r="D12" s="14">
        <v>0</v>
      </c>
      <c r="E12" s="14">
        <v>0</v>
      </c>
      <c r="F12" s="14">
        <v>0</v>
      </c>
      <c r="G12" s="14">
        <v>0.75</v>
      </c>
      <c r="H12" s="14">
        <v>0</v>
      </c>
      <c r="I12" s="15">
        <f t="shared" si="1"/>
        <v>0.75</v>
      </c>
      <c r="J12" s="41" t="s">
        <v>579</v>
      </c>
      <c r="K12" s="1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4" customFormat="1" ht="71.25" spans="1:26">
      <c r="A13" s="13" t="s">
        <v>776</v>
      </c>
      <c r="B13" s="50" t="s">
        <v>800</v>
      </c>
      <c r="C13" s="50" t="s">
        <v>801</v>
      </c>
      <c r="D13" s="37">
        <v>2.2</v>
      </c>
      <c r="E13" s="37">
        <v>2.4</v>
      </c>
      <c r="F13" s="37">
        <v>0</v>
      </c>
      <c r="G13" s="14">
        <v>0</v>
      </c>
      <c r="H13" s="14">
        <v>0.5</v>
      </c>
      <c r="I13" s="15">
        <v>5</v>
      </c>
      <c r="J13" s="51" t="s">
        <v>802</v>
      </c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4" customFormat="1" spans="1:26">
      <c r="A14" s="13" t="s">
        <v>776</v>
      </c>
      <c r="B14" s="50" t="s">
        <v>803</v>
      </c>
      <c r="C14" s="50" t="s">
        <v>804</v>
      </c>
      <c r="D14" s="14">
        <v>0.5</v>
      </c>
      <c r="E14" s="14">
        <v>0</v>
      </c>
      <c r="F14" s="14">
        <v>0.5</v>
      </c>
      <c r="G14" s="14">
        <v>0</v>
      </c>
      <c r="H14" s="14">
        <v>0</v>
      </c>
      <c r="I14" s="15">
        <f t="shared" ref="I14:I36" si="2">SUM(D14:H14)</f>
        <v>1</v>
      </c>
      <c r="J14" s="51" t="s">
        <v>805</v>
      </c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4" customFormat="1" ht="28.5" spans="1:26">
      <c r="A15" s="13" t="s">
        <v>776</v>
      </c>
      <c r="B15" s="13" t="s">
        <v>806</v>
      </c>
      <c r="C15" s="13" t="s">
        <v>807</v>
      </c>
      <c r="D15" s="14">
        <v>1.2</v>
      </c>
      <c r="E15" s="14">
        <v>0</v>
      </c>
      <c r="F15" s="14">
        <v>0</v>
      </c>
      <c r="G15" s="14">
        <v>0</v>
      </c>
      <c r="H15" s="14">
        <v>0</v>
      </c>
      <c r="I15" s="15">
        <f t="shared" si="2"/>
        <v>1.2</v>
      </c>
      <c r="J15" s="52" t="s">
        <v>808</v>
      </c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4" customFormat="1" spans="1:26">
      <c r="A16" s="13" t="s">
        <v>776</v>
      </c>
      <c r="B16" s="13" t="s">
        <v>809</v>
      </c>
      <c r="C16" s="13" t="s">
        <v>810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5">
        <f t="shared" si="2"/>
        <v>0</v>
      </c>
      <c r="J16" s="41"/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4" customFormat="1" ht="28.5" spans="1:26">
      <c r="A17" s="13" t="s">
        <v>776</v>
      </c>
      <c r="B17" s="13" t="s">
        <v>811</v>
      </c>
      <c r="C17" s="13" t="s">
        <v>812</v>
      </c>
      <c r="D17" s="14">
        <v>0.8</v>
      </c>
      <c r="E17" s="14">
        <v>0</v>
      </c>
      <c r="F17" s="14">
        <v>0</v>
      </c>
      <c r="G17" s="14">
        <v>0</v>
      </c>
      <c r="H17" s="14">
        <v>0</v>
      </c>
      <c r="I17" s="15">
        <f t="shared" si="2"/>
        <v>0.8</v>
      </c>
      <c r="J17" s="41" t="s">
        <v>813</v>
      </c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4" customFormat="1" spans="1:26">
      <c r="A18" s="13" t="s">
        <v>776</v>
      </c>
      <c r="B18" s="13" t="s">
        <v>814</v>
      </c>
      <c r="C18" s="13" t="s">
        <v>815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f t="shared" si="2"/>
        <v>0</v>
      </c>
      <c r="J18" s="41"/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4" customFormat="1" ht="28.5" spans="1:26">
      <c r="A19" s="13" t="s">
        <v>776</v>
      </c>
      <c r="B19" s="13" t="s">
        <v>816</v>
      </c>
      <c r="C19" s="13" t="s">
        <v>817</v>
      </c>
      <c r="D19" s="34">
        <v>1.2</v>
      </c>
      <c r="E19" s="14">
        <v>0</v>
      </c>
      <c r="F19" s="14">
        <v>0</v>
      </c>
      <c r="G19" s="34">
        <v>0.75</v>
      </c>
      <c r="H19" s="34">
        <v>0</v>
      </c>
      <c r="I19" s="15">
        <f t="shared" si="2"/>
        <v>1.95</v>
      </c>
      <c r="J19" s="39" t="s">
        <v>818</v>
      </c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4" customFormat="1" ht="71.25" spans="1:26">
      <c r="A20" s="13" t="s">
        <v>776</v>
      </c>
      <c r="B20" s="50" t="s">
        <v>819</v>
      </c>
      <c r="C20" s="50" t="s">
        <v>820</v>
      </c>
      <c r="D20" s="34">
        <v>3.4</v>
      </c>
      <c r="E20" s="34">
        <v>0.6</v>
      </c>
      <c r="F20" s="14">
        <v>0</v>
      </c>
      <c r="G20" s="14">
        <v>0.75</v>
      </c>
      <c r="H20" s="14">
        <v>0</v>
      </c>
      <c r="I20" s="15">
        <f t="shared" si="2"/>
        <v>4.75</v>
      </c>
      <c r="J20" s="51" t="s">
        <v>821</v>
      </c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4" customFormat="1" spans="1:26">
      <c r="A21" s="13" t="s">
        <v>776</v>
      </c>
      <c r="B21" s="13" t="s">
        <v>822</v>
      </c>
      <c r="C21" s="13" t="s">
        <v>823</v>
      </c>
      <c r="D21" s="14">
        <v>0</v>
      </c>
      <c r="E21" s="14">
        <v>0</v>
      </c>
      <c r="F21" s="14">
        <v>0</v>
      </c>
      <c r="G21" s="34">
        <v>0.5</v>
      </c>
      <c r="H21" s="34">
        <v>0</v>
      </c>
      <c r="I21" s="15">
        <f t="shared" si="2"/>
        <v>0.5</v>
      </c>
      <c r="J21" s="39" t="s">
        <v>824</v>
      </c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4" customFormat="1" spans="1:26">
      <c r="A22" s="13" t="s">
        <v>776</v>
      </c>
      <c r="B22" s="13" t="s">
        <v>825</v>
      </c>
      <c r="C22" s="13" t="s">
        <v>826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5">
        <f t="shared" si="2"/>
        <v>0</v>
      </c>
      <c r="J22" s="16"/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4" customFormat="1" ht="57" spans="1:26">
      <c r="A23" s="13" t="s">
        <v>776</v>
      </c>
      <c r="B23" s="13" t="s">
        <v>827</v>
      </c>
      <c r="C23" s="13" t="s">
        <v>828</v>
      </c>
      <c r="D23" s="14">
        <v>0.8</v>
      </c>
      <c r="E23" s="14">
        <v>0</v>
      </c>
      <c r="F23" s="34">
        <v>0</v>
      </c>
      <c r="G23" s="34">
        <v>1</v>
      </c>
      <c r="H23" s="34">
        <v>0</v>
      </c>
      <c r="I23" s="15">
        <f t="shared" si="2"/>
        <v>1.8</v>
      </c>
      <c r="J23" s="42" t="s">
        <v>829</v>
      </c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4" customFormat="1" spans="1:26">
      <c r="A24" s="13" t="s">
        <v>776</v>
      </c>
      <c r="B24" s="13" t="s">
        <v>830</v>
      </c>
      <c r="C24" s="13" t="s">
        <v>831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5">
        <f t="shared" si="2"/>
        <v>0</v>
      </c>
      <c r="J24" s="16"/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4" customFormat="1" spans="1:26">
      <c r="A25" s="13" t="s">
        <v>776</v>
      </c>
      <c r="B25" s="13" t="s">
        <v>832</v>
      </c>
      <c r="C25" s="13" t="s">
        <v>833</v>
      </c>
      <c r="D25" s="14">
        <v>0</v>
      </c>
      <c r="E25" s="14">
        <v>0</v>
      </c>
      <c r="F25" s="14">
        <v>0</v>
      </c>
      <c r="G25" s="34">
        <v>0</v>
      </c>
      <c r="H25" s="34">
        <v>0</v>
      </c>
      <c r="I25" s="15">
        <f t="shared" si="2"/>
        <v>0</v>
      </c>
      <c r="J25" s="42"/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4" customFormat="1" spans="1:26">
      <c r="A26" s="13" t="s">
        <v>776</v>
      </c>
      <c r="B26" s="13" t="s">
        <v>834</v>
      </c>
      <c r="C26" s="13" t="s">
        <v>835</v>
      </c>
      <c r="D26" s="14">
        <v>0</v>
      </c>
      <c r="E26" s="14">
        <v>0</v>
      </c>
      <c r="F26" s="14">
        <v>0</v>
      </c>
      <c r="G26" s="14">
        <v>0.75</v>
      </c>
      <c r="H26" s="14">
        <v>0</v>
      </c>
      <c r="I26" s="15">
        <f t="shared" si="2"/>
        <v>0.75</v>
      </c>
      <c r="J26" s="33" t="s">
        <v>836</v>
      </c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4" customFormat="1" spans="1:26">
      <c r="A27" s="13" t="s">
        <v>776</v>
      </c>
      <c r="B27" s="50" t="s">
        <v>837</v>
      </c>
      <c r="C27" s="50" t="s">
        <v>838</v>
      </c>
      <c r="D27" s="14">
        <v>0</v>
      </c>
      <c r="E27" s="14">
        <v>0</v>
      </c>
      <c r="F27" s="14">
        <v>0</v>
      </c>
      <c r="G27" s="32">
        <v>0</v>
      </c>
      <c r="H27" s="14">
        <v>0</v>
      </c>
      <c r="I27" s="15">
        <f t="shared" si="2"/>
        <v>0</v>
      </c>
      <c r="J27" s="16"/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4" customFormat="1" spans="1:26">
      <c r="A28" s="13" t="s">
        <v>776</v>
      </c>
      <c r="B28" s="13" t="s">
        <v>839</v>
      </c>
      <c r="C28" s="13" t="s">
        <v>840</v>
      </c>
      <c r="D28" s="14">
        <v>0</v>
      </c>
      <c r="E28" s="14">
        <v>0</v>
      </c>
      <c r="F28" s="14">
        <v>0</v>
      </c>
      <c r="G28" s="34">
        <v>0</v>
      </c>
      <c r="H28" s="34">
        <v>0</v>
      </c>
      <c r="I28" s="15">
        <f t="shared" si="2"/>
        <v>0</v>
      </c>
      <c r="J28" s="42"/>
      <c r="K28" s="1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4" customFormat="1" spans="1:26">
      <c r="A29" s="13" t="s">
        <v>776</v>
      </c>
      <c r="B29" s="13" t="s">
        <v>841</v>
      </c>
      <c r="C29" s="13" t="s">
        <v>842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5">
        <f t="shared" si="2"/>
        <v>0</v>
      </c>
      <c r="J29" s="16"/>
      <c r="K29" s="1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4" customFormat="1" spans="1:26">
      <c r="A30" s="13" t="s">
        <v>776</v>
      </c>
      <c r="B30" s="13" t="s">
        <v>843</v>
      </c>
      <c r="C30" s="13" t="s">
        <v>844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5">
        <f t="shared" si="2"/>
        <v>0</v>
      </c>
      <c r="J30" s="16"/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spans="1:26">
      <c r="A31" s="13" t="s">
        <v>776</v>
      </c>
      <c r="B31" s="13" t="s">
        <v>845</v>
      </c>
      <c r="C31" s="13" t="s">
        <v>846</v>
      </c>
      <c r="D31" s="14">
        <v>0</v>
      </c>
      <c r="E31" s="14">
        <v>0</v>
      </c>
      <c r="F31" s="14">
        <v>0</v>
      </c>
      <c r="G31" s="34">
        <v>0</v>
      </c>
      <c r="H31" s="14">
        <v>0</v>
      </c>
      <c r="I31" s="15">
        <f t="shared" si="2"/>
        <v>0</v>
      </c>
      <c r="J31" s="42"/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26" customFormat="1" spans="1:26">
      <c r="A32" s="13" t="s">
        <v>776</v>
      </c>
      <c r="B32" s="13" t="s">
        <v>847</v>
      </c>
      <c r="C32" s="13" t="s">
        <v>848</v>
      </c>
      <c r="D32" s="16">
        <v>0</v>
      </c>
      <c r="E32" s="16">
        <v>0.5</v>
      </c>
      <c r="F32" s="16">
        <v>0</v>
      </c>
      <c r="G32" s="16">
        <v>0</v>
      </c>
      <c r="H32" s="16">
        <v>0</v>
      </c>
      <c r="I32" s="15">
        <f t="shared" si="2"/>
        <v>0.5</v>
      </c>
      <c r="J32" s="41" t="s">
        <v>849</v>
      </c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26" customFormat="1" spans="1:26">
      <c r="A33" s="13" t="s">
        <v>776</v>
      </c>
      <c r="B33" s="13" t="s">
        <v>850</v>
      </c>
      <c r="C33" s="13" t="s">
        <v>851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5">
        <f t="shared" si="2"/>
        <v>0</v>
      </c>
      <c r="J33" s="16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26" customFormat="1" spans="1:26">
      <c r="A34" s="13" t="s">
        <v>776</v>
      </c>
      <c r="B34" s="13" t="s">
        <v>852</v>
      </c>
      <c r="C34" s="13" t="s">
        <v>853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5">
        <f t="shared" si="2"/>
        <v>0</v>
      </c>
      <c r="J34" s="16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4" customFormat="1" spans="1:26">
      <c r="A35" s="13" t="s">
        <v>776</v>
      </c>
      <c r="B35" s="13" t="s">
        <v>854</v>
      </c>
      <c r="C35" s="13" t="s">
        <v>855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15">
        <f t="shared" si="2"/>
        <v>0</v>
      </c>
      <c r="J35" s="16"/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4" customFormat="1" spans="1:26">
      <c r="A36" s="13" t="s">
        <v>776</v>
      </c>
      <c r="B36" s="13" t="s">
        <v>856</v>
      </c>
      <c r="C36" s="13" t="s">
        <v>857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15">
        <f t="shared" si="2"/>
        <v>0</v>
      </c>
      <c r="J36" s="16"/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2" customFormat="1" spans="1:26">
      <c r="A37" s="19" t="s">
        <v>86</v>
      </c>
      <c r="B37" s="19"/>
      <c r="C37" s="19"/>
      <c r="D37" s="20"/>
      <c r="E37" s="21"/>
      <c r="F37" s="21"/>
      <c r="G37" s="21"/>
      <c r="H37" s="21"/>
      <c r="I37" s="21"/>
      <c r="J37" s="21"/>
      <c r="K37" s="22"/>
    </row>
    <row r="38" s="3" customFormat="1" spans="1:26">
      <c r="A38" s="23" t="s">
        <v>87</v>
      </c>
      <c r="B38" s="24"/>
      <c r="C38" s="24"/>
      <c r="D38" s="24"/>
      <c r="E38" s="24"/>
      <c r="F38" s="24"/>
      <c r="G38" s="24"/>
      <c r="H38" s="24"/>
      <c r="I38" s="24"/>
      <c r="J38" s="24"/>
      <c r="K38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Z38" etc:filterBottomFollowUsedRange="0">
    <extLst/>
  </autoFilter>
  <mergeCells count="8">
    <mergeCell ref="A1:K1"/>
    <mergeCell ref="D2:K2"/>
    <mergeCell ref="A37:C37"/>
    <mergeCell ref="A38:K38"/>
    <mergeCell ref="A2:A3"/>
    <mergeCell ref="B2:B3"/>
    <mergeCell ref="C2:C3"/>
    <mergeCell ref="L3:L4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1"/>
  <sheetViews>
    <sheetView zoomScale="70" zoomScaleNormal="70" workbookViewId="0">
      <pane xSplit="3" ySplit="4" topLeftCell="D26" activePane="bottomRight" state="frozen"/>
      <selection/>
      <selection pane="topRight"/>
      <selection pane="bottomLeft"/>
      <selection pane="bottomRight" activeCell="E46" sqref="E46"/>
    </sheetView>
  </sheetViews>
  <sheetFormatPr defaultColWidth="7.925" defaultRowHeight="14.25"/>
  <cols>
    <col min="1" max="1" width="11.4583333333333" style="2" customWidth="1"/>
    <col min="2" max="2" width="10.2333333333333" style="2" customWidth="1"/>
    <col min="3" max="3" width="12.3083333333333" style="2" customWidth="1"/>
    <col min="4" max="4" width="13.075" style="2" customWidth="1"/>
    <col min="5" max="5" width="14.8166666666667" style="2" customWidth="1"/>
    <col min="6" max="7" width="13.075" style="2" customWidth="1"/>
    <col min="8" max="8" width="11.6416666666667" style="2" customWidth="1"/>
    <col min="9" max="9" width="13.075" style="2" customWidth="1"/>
    <col min="10" max="10" width="64.4583333333333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6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28.5" spans="1:26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ht="114" spans="1:26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 t="shared" ref="I4:I14" si="0">SUM(D4:H4)</f>
        <v>6.11</v>
      </c>
      <c r="J4" s="10" t="s">
        <v>17</v>
      </c>
      <c r="K4" s="12" t="s">
        <v>18</v>
      </c>
      <c r="L4" s="8"/>
    </row>
    <row r="5" ht="15.75" spans="1:26">
      <c r="A5" s="28" t="s">
        <v>858</v>
      </c>
      <c r="B5" s="29" t="s">
        <v>859</v>
      </c>
      <c r="C5" s="29" t="s">
        <v>860</v>
      </c>
      <c r="D5" s="14">
        <v>0</v>
      </c>
      <c r="E5" s="14">
        <v>0</v>
      </c>
      <c r="F5" s="14">
        <v>0</v>
      </c>
      <c r="G5" s="14">
        <v>0.15</v>
      </c>
      <c r="H5" s="14">
        <v>0</v>
      </c>
      <c r="I5" s="15">
        <f t="shared" si="0"/>
        <v>0.15</v>
      </c>
      <c r="J5" s="16" t="s">
        <v>224</v>
      </c>
      <c r="K5" s="17"/>
      <c r="L5" s="18" t="s">
        <v>22</v>
      </c>
    </row>
    <row r="6" s="4" customFormat="1" ht="15.75" spans="1:26">
      <c r="A6" s="28" t="s">
        <v>858</v>
      </c>
      <c r="B6" s="29" t="s">
        <v>861</v>
      </c>
      <c r="C6" s="29" t="s">
        <v>862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5">
        <f t="shared" si="0"/>
        <v>0</v>
      </c>
      <c r="J6" s="16" t="s">
        <v>500</v>
      </c>
      <c r="K6" s="17"/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="4" customFormat="1" ht="15.75" spans="1:26">
      <c r="A7" s="28" t="s">
        <v>858</v>
      </c>
      <c r="B7" s="29" t="s">
        <v>863</v>
      </c>
      <c r="C7" s="29" t="s">
        <v>864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5">
        <f t="shared" si="0"/>
        <v>0</v>
      </c>
      <c r="J7" s="16" t="s">
        <v>500</v>
      </c>
      <c r="K7" s="17"/>
      <c r="L7" s="3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="4" customFormat="1" ht="15.75" spans="1:26">
      <c r="A8" s="28" t="s">
        <v>858</v>
      </c>
      <c r="B8" s="29" t="s">
        <v>865</v>
      </c>
      <c r="C8" s="29" t="s">
        <v>866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5">
        <f t="shared" si="0"/>
        <v>0</v>
      </c>
      <c r="J8" s="16" t="s">
        <v>500</v>
      </c>
      <c r="K8" s="17"/>
      <c r="L8" s="3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="4" customFormat="1" ht="15.75" spans="1:26">
      <c r="A9" s="28" t="s">
        <v>858</v>
      </c>
      <c r="B9" s="29" t="s">
        <v>867</v>
      </c>
      <c r="C9" s="29" t="s">
        <v>868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5">
        <f t="shared" si="0"/>
        <v>0</v>
      </c>
      <c r="J9" s="16" t="s">
        <v>500</v>
      </c>
      <c r="K9" s="17"/>
      <c r="L9" s="3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="4" customFormat="1" ht="42.75" spans="1:26">
      <c r="A10" s="28" t="s">
        <v>858</v>
      </c>
      <c r="B10" s="29" t="s">
        <v>869</v>
      </c>
      <c r="C10" s="29" t="s">
        <v>870</v>
      </c>
      <c r="D10" s="32">
        <v>0.6</v>
      </c>
      <c r="E10" s="14">
        <v>0</v>
      </c>
      <c r="F10" s="33">
        <v>1.5</v>
      </c>
      <c r="G10" s="32">
        <v>1</v>
      </c>
      <c r="H10" s="34">
        <v>0</v>
      </c>
      <c r="I10" s="15">
        <f t="shared" si="0"/>
        <v>3.1</v>
      </c>
      <c r="J10" s="35" t="s">
        <v>871</v>
      </c>
      <c r="K10" s="17"/>
      <c r="L10" s="36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="4" customFormat="1" ht="15.75" spans="1:26">
      <c r="A11" s="28" t="s">
        <v>858</v>
      </c>
      <c r="B11" s="29" t="s">
        <v>872</v>
      </c>
      <c r="C11" s="29" t="s">
        <v>873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f t="shared" si="0"/>
        <v>0</v>
      </c>
      <c r="J11" s="16" t="s">
        <v>500</v>
      </c>
      <c r="K11" s="17"/>
      <c r="L11" s="3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4" customFormat="1" ht="42.75" spans="1:26">
      <c r="A12" s="28" t="s">
        <v>858</v>
      </c>
      <c r="B12" s="29" t="s">
        <v>874</v>
      </c>
      <c r="C12" s="29" t="s">
        <v>875</v>
      </c>
      <c r="D12" s="37">
        <v>1.9</v>
      </c>
      <c r="E12" s="16">
        <v>0</v>
      </c>
      <c r="F12" s="33">
        <v>1.5</v>
      </c>
      <c r="G12" s="33">
        <v>1</v>
      </c>
      <c r="H12" s="33">
        <v>0</v>
      </c>
      <c r="I12" s="15">
        <f t="shared" si="0"/>
        <v>4.4</v>
      </c>
      <c r="J12" s="33" t="s">
        <v>876</v>
      </c>
      <c r="K12" s="17"/>
      <c r="L12" s="3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4" customFormat="1" ht="28.5" spans="1:26">
      <c r="A13" s="28" t="s">
        <v>858</v>
      </c>
      <c r="B13" s="29" t="s">
        <v>877</v>
      </c>
      <c r="C13" s="29" t="s">
        <v>878</v>
      </c>
      <c r="D13" s="37">
        <v>0.1</v>
      </c>
      <c r="E13" s="37">
        <v>0</v>
      </c>
      <c r="F13" s="14">
        <v>0</v>
      </c>
      <c r="G13" s="14">
        <v>0.25</v>
      </c>
      <c r="H13" s="14">
        <v>0.5</v>
      </c>
      <c r="I13" s="15">
        <f t="shared" si="0"/>
        <v>0.85</v>
      </c>
      <c r="J13" s="33" t="s">
        <v>879</v>
      </c>
      <c r="K13" s="1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4" customFormat="1" ht="15.75" spans="1:26">
      <c r="A14" s="28" t="s">
        <v>858</v>
      </c>
      <c r="B14" s="29" t="s">
        <v>880</v>
      </c>
      <c r="C14" s="29" t="s">
        <v>881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f t="shared" si="0"/>
        <v>0</v>
      </c>
      <c r="J14" s="16" t="s">
        <v>500</v>
      </c>
      <c r="K14" s="1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4" customFormat="1" ht="156.75" spans="1:26">
      <c r="A15" s="28" t="s">
        <v>858</v>
      </c>
      <c r="B15" s="29" t="s">
        <v>882</v>
      </c>
      <c r="C15" s="29" t="s">
        <v>883</v>
      </c>
      <c r="D15" s="16">
        <v>3.3</v>
      </c>
      <c r="E15" s="14">
        <v>0</v>
      </c>
      <c r="F15" s="16">
        <v>1.5</v>
      </c>
      <c r="G15" s="14">
        <v>0.5</v>
      </c>
      <c r="H15" s="14">
        <v>0</v>
      </c>
      <c r="I15" s="15">
        <v>5</v>
      </c>
      <c r="J15" s="39" t="s">
        <v>884</v>
      </c>
      <c r="K15" s="1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4" customFormat="1" ht="15.75" spans="1:26">
      <c r="A16" s="28" t="s">
        <v>858</v>
      </c>
      <c r="B16" s="29" t="s">
        <v>885</v>
      </c>
      <c r="C16" s="29" t="s">
        <v>886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40">
        <f t="shared" ref="I16:I49" si="1">SUM(D16:H16)</f>
        <v>0</v>
      </c>
      <c r="J16" s="41" t="s">
        <v>500</v>
      </c>
      <c r="K16" s="1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4" customFormat="1" ht="15.75" spans="1:26">
      <c r="A17" s="28" t="s">
        <v>858</v>
      </c>
      <c r="B17" s="29" t="s">
        <v>887</v>
      </c>
      <c r="C17" s="29" t="s">
        <v>888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5">
        <f t="shared" si="1"/>
        <v>0</v>
      </c>
      <c r="J17" s="16" t="s">
        <v>500</v>
      </c>
      <c r="K17" s="1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4" customFormat="1" ht="42.75" spans="1:26">
      <c r="A18" s="28" t="s">
        <v>858</v>
      </c>
      <c r="B18" s="29" t="s">
        <v>889</v>
      </c>
      <c r="C18" s="29" t="s">
        <v>890</v>
      </c>
      <c r="D18" s="37">
        <v>0.4</v>
      </c>
      <c r="E18" s="14">
        <v>0</v>
      </c>
      <c r="F18" s="14">
        <v>0</v>
      </c>
      <c r="G18" s="14">
        <v>0.5</v>
      </c>
      <c r="H18" s="14">
        <v>0</v>
      </c>
      <c r="I18" s="15">
        <f t="shared" si="1"/>
        <v>0.9</v>
      </c>
      <c r="J18" s="16" t="s">
        <v>891</v>
      </c>
      <c r="K18" s="1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4" customFormat="1" ht="15.75" spans="1:26">
      <c r="A19" s="28" t="s">
        <v>858</v>
      </c>
      <c r="B19" s="29" t="s">
        <v>892</v>
      </c>
      <c r="C19" s="29" t="s">
        <v>893</v>
      </c>
      <c r="D19" s="34">
        <v>0</v>
      </c>
      <c r="E19" s="14">
        <v>0</v>
      </c>
      <c r="F19" s="14">
        <v>0</v>
      </c>
      <c r="G19" s="34">
        <v>0</v>
      </c>
      <c r="H19" s="34">
        <v>0</v>
      </c>
      <c r="I19" s="15">
        <f t="shared" si="1"/>
        <v>0</v>
      </c>
      <c r="J19" s="16" t="s">
        <v>500</v>
      </c>
      <c r="K19" s="1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4" customFormat="1" ht="15.75" spans="1:26">
      <c r="A20" s="28" t="s">
        <v>858</v>
      </c>
      <c r="B20" s="29" t="s">
        <v>894</v>
      </c>
      <c r="C20" s="29" t="s">
        <v>895</v>
      </c>
      <c r="D20" s="34">
        <v>0</v>
      </c>
      <c r="E20" s="34">
        <v>0</v>
      </c>
      <c r="F20" s="14">
        <v>0</v>
      </c>
      <c r="G20" s="14">
        <v>0.75</v>
      </c>
      <c r="H20" s="14">
        <v>0</v>
      </c>
      <c r="I20" s="15">
        <f t="shared" si="1"/>
        <v>0.75</v>
      </c>
      <c r="J20" s="16" t="s">
        <v>896</v>
      </c>
      <c r="K20" s="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4" customFormat="1" ht="15.75" spans="1:26">
      <c r="A21" s="28" t="s">
        <v>858</v>
      </c>
      <c r="B21" s="29" t="s">
        <v>897</v>
      </c>
      <c r="C21" s="29" t="s">
        <v>898</v>
      </c>
      <c r="D21" s="14">
        <v>0</v>
      </c>
      <c r="E21" s="14">
        <v>0</v>
      </c>
      <c r="F21" s="14">
        <v>0</v>
      </c>
      <c r="G21" s="34">
        <v>0</v>
      </c>
      <c r="H21" s="34">
        <v>0</v>
      </c>
      <c r="I21" s="15">
        <f t="shared" si="1"/>
        <v>0</v>
      </c>
      <c r="J21" s="16" t="s">
        <v>500</v>
      </c>
      <c r="K21" s="1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4" customFormat="1" ht="15.75" spans="1:26">
      <c r="A22" s="28" t="s">
        <v>858</v>
      </c>
      <c r="B22" s="29" t="s">
        <v>899</v>
      </c>
      <c r="C22" s="29" t="s">
        <v>900</v>
      </c>
      <c r="D22" s="34">
        <v>0</v>
      </c>
      <c r="E22" s="14">
        <v>0</v>
      </c>
      <c r="F22" s="14">
        <v>0</v>
      </c>
      <c r="G22" s="14">
        <v>0</v>
      </c>
      <c r="H22" s="34">
        <v>0</v>
      </c>
      <c r="I22" s="15">
        <f t="shared" si="1"/>
        <v>0</v>
      </c>
      <c r="J22" s="16" t="s">
        <v>500</v>
      </c>
      <c r="K22" s="1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4" customFormat="1" ht="15.75" spans="1:26">
      <c r="A23" s="28" t="s">
        <v>858</v>
      </c>
      <c r="B23" s="29" t="s">
        <v>901</v>
      </c>
      <c r="C23" s="29" t="s">
        <v>902</v>
      </c>
      <c r="D23" s="14">
        <v>0.1</v>
      </c>
      <c r="E23" s="14">
        <v>0</v>
      </c>
      <c r="F23" s="34">
        <v>0.5</v>
      </c>
      <c r="G23" s="34">
        <v>0</v>
      </c>
      <c r="H23" s="34">
        <v>0</v>
      </c>
      <c r="I23" s="15">
        <f t="shared" si="1"/>
        <v>0.6</v>
      </c>
      <c r="J23" s="42" t="s">
        <v>903</v>
      </c>
      <c r="K23" s="1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4" customFormat="1" ht="15.75" spans="1:26">
      <c r="A24" s="28" t="s">
        <v>858</v>
      </c>
      <c r="B24" s="29" t="s">
        <v>904</v>
      </c>
      <c r="C24" s="29" t="s">
        <v>905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5">
        <f t="shared" si="1"/>
        <v>0</v>
      </c>
      <c r="J24" s="16" t="s">
        <v>500</v>
      </c>
      <c r="K24" s="1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4" customFormat="1" ht="15.75" spans="1:26">
      <c r="A25" s="28" t="s">
        <v>858</v>
      </c>
      <c r="B25" s="29" t="s">
        <v>906</v>
      </c>
      <c r="C25" s="29" t="s">
        <v>907</v>
      </c>
      <c r="D25" s="14">
        <v>0</v>
      </c>
      <c r="E25" s="14">
        <v>0</v>
      </c>
      <c r="F25" s="14">
        <v>0</v>
      </c>
      <c r="G25" s="34">
        <v>0</v>
      </c>
      <c r="H25" s="34">
        <v>0</v>
      </c>
      <c r="I25" s="15">
        <f t="shared" si="1"/>
        <v>0</v>
      </c>
      <c r="J25" s="16" t="s">
        <v>500</v>
      </c>
      <c r="K25" s="1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4" customFormat="1" ht="15.75" spans="1:26">
      <c r="A26" s="28" t="s">
        <v>858</v>
      </c>
      <c r="B26" s="29" t="s">
        <v>908</v>
      </c>
      <c r="C26" s="29" t="s">
        <v>909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5">
        <f t="shared" si="1"/>
        <v>0</v>
      </c>
      <c r="J26" s="16" t="s">
        <v>500</v>
      </c>
      <c r="K26" s="1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4" customFormat="1" ht="15.75" spans="1:26">
      <c r="A27" s="28" t="s">
        <v>858</v>
      </c>
      <c r="B27" s="29" t="s">
        <v>910</v>
      </c>
      <c r="C27" s="29" t="s">
        <v>911</v>
      </c>
      <c r="D27" s="14">
        <v>0.1</v>
      </c>
      <c r="E27" s="14">
        <v>0</v>
      </c>
      <c r="F27" s="14">
        <v>0</v>
      </c>
      <c r="G27" s="14">
        <v>0</v>
      </c>
      <c r="H27" s="14">
        <v>0</v>
      </c>
      <c r="I27" s="15">
        <f t="shared" si="1"/>
        <v>0.1</v>
      </c>
      <c r="J27" s="16" t="s">
        <v>912</v>
      </c>
      <c r="K27" s="1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4" customFormat="1" ht="15.75" spans="1:26">
      <c r="A28" s="28" t="s">
        <v>858</v>
      </c>
      <c r="B28" s="29" t="s">
        <v>913</v>
      </c>
      <c r="C28" s="29" t="s">
        <v>914</v>
      </c>
      <c r="D28" s="14">
        <v>0</v>
      </c>
      <c r="E28" s="14">
        <v>0</v>
      </c>
      <c r="F28" s="14">
        <v>0</v>
      </c>
      <c r="G28" s="34">
        <v>0</v>
      </c>
      <c r="H28" s="34">
        <v>0</v>
      </c>
      <c r="I28" s="15">
        <f t="shared" si="1"/>
        <v>0</v>
      </c>
      <c r="J28" s="16" t="s">
        <v>500</v>
      </c>
      <c r="K28" s="1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4" customFormat="1" ht="15.75" spans="1:26">
      <c r="A29" s="28" t="s">
        <v>858</v>
      </c>
      <c r="B29" s="29" t="s">
        <v>915</v>
      </c>
      <c r="C29" s="29" t="s">
        <v>916</v>
      </c>
      <c r="D29" s="14">
        <v>0</v>
      </c>
      <c r="E29" s="14">
        <v>0</v>
      </c>
      <c r="F29" s="14">
        <v>0</v>
      </c>
      <c r="G29" s="14">
        <v>1</v>
      </c>
      <c r="H29" s="14">
        <v>0.5</v>
      </c>
      <c r="I29" s="15">
        <f t="shared" si="1"/>
        <v>1.5</v>
      </c>
      <c r="J29" s="16" t="s">
        <v>917</v>
      </c>
      <c r="K29" s="1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4" customFormat="1" ht="15.75" spans="1:26">
      <c r="A30" s="28" t="s">
        <v>858</v>
      </c>
      <c r="B30" s="29" t="s">
        <v>918</v>
      </c>
      <c r="C30" s="29" t="s">
        <v>919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5">
        <f t="shared" si="1"/>
        <v>0</v>
      </c>
      <c r="J30" s="16" t="s">
        <v>500</v>
      </c>
      <c r="K30" s="1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ht="15.75" spans="1:26">
      <c r="A31" s="28" t="s">
        <v>858</v>
      </c>
      <c r="B31" s="29" t="s">
        <v>920</v>
      </c>
      <c r="C31" s="29" t="s">
        <v>921</v>
      </c>
      <c r="D31" s="14">
        <v>0.6</v>
      </c>
      <c r="E31" s="14">
        <v>0</v>
      </c>
      <c r="F31" s="14">
        <v>0</v>
      </c>
      <c r="G31" s="34">
        <v>0</v>
      </c>
      <c r="H31" s="14">
        <v>0</v>
      </c>
      <c r="I31" s="15">
        <f t="shared" si="1"/>
        <v>0.6</v>
      </c>
      <c r="J31" s="16" t="s">
        <v>922</v>
      </c>
      <c r="K31" s="1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26" customFormat="1" ht="15.75" spans="1:26">
      <c r="A32" s="28" t="s">
        <v>858</v>
      </c>
      <c r="B32" s="29" t="s">
        <v>923</v>
      </c>
      <c r="C32" s="29" t="s">
        <v>924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5">
        <f t="shared" si="1"/>
        <v>0</v>
      </c>
      <c r="J32" s="16" t="s">
        <v>500</v>
      </c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26" customFormat="1" ht="15.75" spans="1:26">
      <c r="A33" s="28" t="s">
        <v>858</v>
      </c>
      <c r="B33" s="29" t="s">
        <v>925</v>
      </c>
      <c r="C33" s="29" t="s">
        <v>926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5">
        <f t="shared" si="1"/>
        <v>0</v>
      </c>
      <c r="J33" s="16" t="s">
        <v>500</v>
      </c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26" customFormat="1" ht="15.75" spans="1:26">
      <c r="A34" s="28" t="s">
        <v>858</v>
      </c>
      <c r="B34" s="29" t="s">
        <v>927</v>
      </c>
      <c r="C34" s="29" t="s">
        <v>928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5">
        <f t="shared" si="1"/>
        <v>0</v>
      </c>
      <c r="J34" s="16" t="s">
        <v>500</v>
      </c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4" customFormat="1" ht="15.75" spans="1:26">
      <c r="A35" s="28" t="s">
        <v>858</v>
      </c>
      <c r="B35" s="29" t="s">
        <v>929</v>
      </c>
      <c r="C35" s="29" t="s">
        <v>930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15">
        <f t="shared" si="1"/>
        <v>0</v>
      </c>
      <c r="J35" s="16" t="s">
        <v>500</v>
      </c>
      <c r="K35" s="1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4" customFormat="1" ht="114" spans="1:26">
      <c r="A36" s="28" t="s">
        <v>858</v>
      </c>
      <c r="B36" s="29" t="s">
        <v>931</v>
      </c>
      <c r="C36" s="29" t="s">
        <v>932</v>
      </c>
      <c r="D36" s="37">
        <f>0.1+0.1+0.4+1</f>
        <v>1.6</v>
      </c>
      <c r="E36" s="37">
        <v>0</v>
      </c>
      <c r="F36" s="37">
        <v>0.75</v>
      </c>
      <c r="G36" s="37">
        <v>0.5</v>
      </c>
      <c r="H36" s="37">
        <v>0.15</v>
      </c>
      <c r="I36" s="15">
        <f t="shared" si="1"/>
        <v>3</v>
      </c>
      <c r="J36" s="33" t="s">
        <v>933</v>
      </c>
      <c r="K36" s="1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4" customFormat="1" ht="15.75" spans="1:26">
      <c r="A37" s="28" t="s">
        <v>858</v>
      </c>
      <c r="B37" s="29" t="s">
        <v>934</v>
      </c>
      <c r="C37" s="29" t="s">
        <v>935</v>
      </c>
      <c r="D37" s="14">
        <v>0</v>
      </c>
      <c r="E37" s="14">
        <v>0</v>
      </c>
      <c r="F37" s="34">
        <v>0</v>
      </c>
      <c r="G37" s="34">
        <v>0</v>
      </c>
      <c r="H37" s="34">
        <v>0</v>
      </c>
      <c r="I37" s="15">
        <f t="shared" si="1"/>
        <v>0</v>
      </c>
      <c r="J37" s="16" t="s">
        <v>500</v>
      </c>
      <c r="K37" s="1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="4" customFormat="1" ht="28.5" spans="1:26">
      <c r="A38" s="28" t="s">
        <v>858</v>
      </c>
      <c r="B38" s="29" t="s">
        <v>936</v>
      </c>
      <c r="C38" s="29" t="s">
        <v>937</v>
      </c>
      <c r="D38" s="14">
        <v>0.1</v>
      </c>
      <c r="E38" s="14">
        <v>0</v>
      </c>
      <c r="F38" s="14">
        <v>0.5</v>
      </c>
      <c r="G38" s="34">
        <v>0.15</v>
      </c>
      <c r="H38" s="34">
        <v>0</v>
      </c>
      <c r="I38" s="15">
        <f t="shared" si="1"/>
        <v>0.75</v>
      </c>
      <c r="J38" s="42" t="s">
        <v>938</v>
      </c>
      <c r="K38" s="1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="4" customFormat="1" ht="15.75" spans="1:26">
      <c r="A39" s="28" t="s">
        <v>858</v>
      </c>
      <c r="B39" s="29" t="s">
        <v>939</v>
      </c>
      <c r="C39" s="29" t="s">
        <v>940</v>
      </c>
      <c r="D39" s="33">
        <v>0</v>
      </c>
      <c r="E39" s="33">
        <v>0</v>
      </c>
      <c r="F39" s="33">
        <v>0</v>
      </c>
      <c r="G39" s="35">
        <v>0</v>
      </c>
      <c r="H39" s="35">
        <v>0</v>
      </c>
      <c r="I39" s="15">
        <f t="shared" si="1"/>
        <v>0</v>
      </c>
      <c r="J39" s="16" t="s">
        <v>500</v>
      </c>
      <c r="K39" s="1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="4" customFormat="1" ht="15.75" spans="1:26">
      <c r="A40" s="28" t="s">
        <v>858</v>
      </c>
      <c r="B40" s="29" t="s">
        <v>941</v>
      </c>
      <c r="C40" s="29" t="s">
        <v>942</v>
      </c>
      <c r="D40" s="37">
        <v>0.1</v>
      </c>
      <c r="E40" s="37">
        <v>0</v>
      </c>
      <c r="F40" s="37">
        <v>0.5</v>
      </c>
      <c r="G40" s="34">
        <v>0</v>
      </c>
      <c r="H40" s="43">
        <v>0</v>
      </c>
      <c r="I40" s="15">
        <f t="shared" si="1"/>
        <v>0.6</v>
      </c>
      <c r="J40" s="39" t="s">
        <v>943</v>
      </c>
      <c r="K40" s="1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="4" customFormat="1" ht="15.75" spans="1:26">
      <c r="A41" s="28" t="s">
        <v>858</v>
      </c>
      <c r="B41" s="29" t="s">
        <v>944</v>
      </c>
      <c r="C41" s="29" t="s">
        <v>945</v>
      </c>
      <c r="D41" s="37">
        <v>0</v>
      </c>
      <c r="E41" s="37">
        <v>0</v>
      </c>
      <c r="F41" s="37">
        <v>0</v>
      </c>
      <c r="G41" s="14">
        <v>0</v>
      </c>
      <c r="H41" s="14">
        <v>0</v>
      </c>
      <c r="I41" s="15">
        <f t="shared" si="1"/>
        <v>0</v>
      </c>
      <c r="J41" s="16" t="s">
        <v>500</v>
      </c>
      <c r="K41" s="1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="4" customFormat="1" ht="15.75" spans="1:26">
      <c r="A42" s="28" t="s">
        <v>858</v>
      </c>
      <c r="B42" s="29" t="s">
        <v>946</v>
      </c>
      <c r="C42" s="29" t="s">
        <v>947</v>
      </c>
      <c r="D42" s="37">
        <v>0</v>
      </c>
      <c r="E42" s="37">
        <v>0</v>
      </c>
      <c r="F42" s="37">
        <v>0</v>
      </c>
      <c r="G42" s="32">
        <v>0</v>
      </c>
      <c r="H42" s="32">
        <v>0</v>
      </c>
      <c r="I42" s="15">
        <f t="shared" si="1"/>
        <v>0</v>
      </c>
      <c r="J42" s="16" t="s">
        <v>500</v>
      </c>
      <c r="K42" s="1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="4" customFormat="1" ht="28.5" spans="1:26">
      <c r="A43" s="28" t="s">
        <v>858</v>
      </c>
      <c r="B43" s="29" t="s">
        <v>948</v>
      </c>
      <c r="C43" s="29" t="s">
        <v>949</v>
      </c>
      <c r="D43" s="37">
        <v>0</v>
      </c>
      <c r="E43" s="37">
        <v>1</v>
      </c>
      <c r="F43" s="37">
        <v>0</v>
      </c>
      <c r="G43" s="37">
        <v>0</v>
      </c>
      <c r="H43" s="37">
        <v>0</v>
      </c>
      <c r="I43" s="15">
        <f t="shared" si="1"/>
        <v>1</v>
      </c>
      <c r="J43" s="33" t="s">
        <v>950</v>
      </c>
      <c r="K43" s="1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="4" customFormat="1" ht="15.75" spans="1:26">
      <c r="A44" s="28" t="s">
        <v>858</v>
      </c>
      <c r="B44" s="29" t="s">
        <v>951</v>
      </c>
      <c r="C44" s="29" t="s">
        <v>952</v>
      </c>
      <c r="D44" s="37">
        <v>0</v>
      </c>
      <c r="E44" s="37">
        <v>0</v>
      </c>
      <c r="F44" s="37">
        <v>0</v>
      </c>
      <c r="G44" s="32">
        <v>0</v>
      </c>
      <c r="H44" s="37">
        <v>0</v>
      </c>
      <c r="I44" s="15">
        <f t="shared" si="1"/>
        <v>0</v>
      </c>
      <c r="J44" s="16" t="s">
        <v>500</v>
      </c>
      <c r="K44" s="1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="4" customFormat="1" ht="42.75" spans="1:26">
      <c r="A45" s="28" t="s">
        <v>858</v>
      </c>
      <c r="B45" s="29" t="s">
        <v>953</v>
      </c>
      <c r="C45" s="29" t="s">
        <v>954</v>
      </c>
      <c r="D45" s="32">
        <f>0.1+0.2+0.2</f>
        <v>0.5</v>
      </c>
      <c r="E45" s="37">
        <v>0</v>
      </c>
      <c r="F45" s="37">
        <v>0</v>
      </c>
      <c r="G45" s="32">
        <v>0.15</v>
      </c>
      <c r="H45" s="37">
        <v>0</v>
      </c>
      <c r="I45" s="15">
        <f t="shared" si="1"/>
        <v>0.65</v>
      </c>
      <c r="J45" s="35" t="s">
        <v>955</v>
      </c>
      <c r="K45" s="1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="4" customFormat="1" ht="15.75" spans="1:26">
      <c r="A46" s="28" t="s">
        <v>858</v>
      </c>
      <c r="B46" s="29" t="s">
        <v>956</v>
      </c>
      <c r="C46" s="44" t="s">
        <v>957</v>
      </c>
      <c r="D46" s="32">
        <v>0</v>
      </c>
      <c r="E46" s="37">
        <v>0</v>
      </c>
      <c r="F46" s="37">
        <v>0</v>
      </c>
      <c r="G46" s="37">
        <v>0</v>
      </c>
      <c r="H46" s="37">
        <v>0</v>
      </c>
      <c r="I46" s="15">
        <f t="shared" si="1"/>
        <v>0</v>
      </c>
      <c r="J46" s="16" t="s">
        <v>500</v>
      </c>
      <c r="K46" s="1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="4" customFormat="1" ht="15.75" spans="1:26">
      <c r="A47" s="28" t="s">
        <v>858</v>
      </c>
      <c r="B47" s="29" t="s">
        <v>958</v>
      </c>
      <c r="C47" s="29" t="s">
        <v>959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5">
        <f t="shared" si="1"/>
        <v>0</v>
      </c>
      <c r="J47" s="16" t="s">
        <v>500</v>
      </c>
      <c r="K47" s="17"/>
      <c r="L47" s="4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="27" customFormat="1" ht="15.75" spans="1:26">
      <c r="A48" s="28" t="s">
        <v>858</v>
      </c>
      <c r="B48" s="29" t="s">
        <v>960</v>
      </c>
      <c r="C48" s="29" t="s">
        <v>961</v>
      </c>
      <c r="D48" s="46">
        <v>0</v>
      </c>
      <c r="E48" s="46">
        <v>0</v>
      </c>
      <c r="F48" s="46">
        <v>0</v>
      </c>
      <c r="G48" s="47">
        <v>0</v>
      </c>
      <c r="H48" s="46">
        <v>0</v>
      </c>
      <c r="I48" s="15">
        <f t="shared" si="1"/>
        <v>0</v>
      </c>
      <c r="J48" s="16" t="s">
        <v>500</v>
      </c>
      <c r="K48" s="48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="2" customFormat="1" ht="15.75" spans="1:11">
      <c r="A49" s="28" t="s">
        <v>858</v>
      </c>
      <c r="B49" s="29" t="s">
        <v>962</v>
      </c>
      <c r="C49" s="29" t="s">
        <v>963</v>
      </c>
      <c r="D49" s="49">
        <v>0</v>
      </c>
      <c r="E49" s="19">
        <v>0</v>
      </c>
      <c r="F49" s="19">
        <v>0</v>
      </c>
      <c r="G49" s="19">
        <v>0</v>
      </c>
      <c r="H49" s="19">
        <v>0</v>
      </c>
      <c r="I49" s="15">
        <f t="shared" si="1"/>
        <v>0</v>
      </c>
      <c r="J49" s="16" t="s">
        <v>500</v>
      </c>
      <c r="K49" s="22"/>
    </row>
    <row r="50" s="3" customFormat="1" spans="1:11">
      <c r="A50" s="19" t="s">
        <v>86</v>
      </c>
      <c r="B50" s="19"/>
      <c r="C50" s="19"/>
      <c r="D50" s="20"/>
      <c r="E50" s="21"/>
      <c r="F50" s="21"/>
      <c r="G50" s="21"/>
      <c r="H50" s="21"/>
      <c r="I50" s="21"/>
      <c r="J50" s="21"/>
      <c r="K50" s="22"/>
    </row>
    <row r="51" spans="1:11">
      <c r="A51" s="23" t="s">
        <v>87</v>
      </c>
      <c r="B51" s="24"/>
      <c r="C51" s="24"/>
      <c r="D51" s="24"/>
      <c r="E51" s="24"/>
      <c r="F51" s="24"/>
      <c r="G51" s="24"/>
      <c r="H51" s="24"/>
      <c r="I51" s="24"/>
      <c r="J51" s="24"/>
      <c r="K51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Z51" etc:filterBottomFollowUsedRange="0">
    <extLst/>
  </autoFilter>
  <mergeCells count="8">
    <mergeCell ref="A1:K1"/>
    <mergeCell ref="D2:K2"/>
    <mergeCell ref="A50:C50"/>
    <mergeCell ref="A51:K51"/>
    <mergeCell ref="A2:A3"/>
    <mergeCell ref="B2:B3"/>
    <mergeCell ref="C2:C3"/>
    <mergeCell ref="L3:L4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70" zoomScaleNormal="70" workbookViewId="0">
      <pane xSplit="3" ySplit="4" topLeftCell="D5" activePane="bottomRight" state="frozen"/>
      <selection/>
      <selection pane="topRight"/>
      <selection pane="bottomLeft"/>
      <selection pane="bottomRight" activeCell="J23" sqref="J23"/>
    </sheetView>
  </sheetViews>
  <sheetFormatPr defaultColWidth="7.925" defaultRowHeight="14.25" outlineLevelRow="6"/>
  <cols>
    <col min="1" max="1" width="11.4583333333333" style="2" customWidth="1"/>
    <col min="2" max="2" width="10.2333333333333" style="2" customWidth="1"/>
    <col min="3" max="3" width="12.3083333333333" style="2" customWidth="1"/>
    <col min="4" max="9" width="13.075" style="2" customWidth="1"/>
    <col min="10" max="10" width="64.4583333333333" style="2" customWidth="1"/>
    <col min="11" max="11" width="8.61666666666667" style="2" customWidth="1"/>
    <col min="12" max="12" width="71" style="2" customWidth="1"/>
    <col min="13" max="26" width="7.925" style="2"/>
    <col min="27" max="16384" width="7.925" style="4"/>
  </cols>
  <sheetData>
    <row r="1" ht="20.2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</row>
    <row r="3" ht="52" customHeight="1" spans="1:12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8" t="s">
        <v>13</v>
      </c>
    </row>
    <row r="4" s="1" customFormat="1" ht="151" customHeight="1" spans="1:12">
      <c r="A4" s="9" t="s">
        <v>14</v>
      </c>
      <c r="B4" s="9" t="s">
        <v>15</v>
      </c>
      <c r="C4" s="9" t="s">
        <v>16</v>
      </c>
      <c r="D4" s="10">
        <v>3.36</v>
      </c>
      <c r="E4" s="11">
        <v>1</v>
      </c>
      <c r="F4" s="11">
        <v>0.75</v>
      </c>
      <c r="G4" s="11">
        <v>0.5</v>
      </c>
      <c r="H4" s="11">
        <v>0.5</v>
      </c>
      <c r="I4" s="12">
        <f>SUM(D4:H4)</f>
        <v>6.11</v>
      </c>
      <c r="J4" s="10" t="s">
        <v>17</v>
      </c>
      <c r="K4" s="12" t="s">
        <v>18</v>
      </c>
      <c r="L4" s="8"/>
    </row>
    <row r="5" ht="42.75" spans="1:12">
      <c r="A5" s="13" t="s">
        <v>964</v>
      </c>
      <c r="B5" s="13" t="s">
        <v>965</v>
      </c>
      <c r="C5" s="13">
        <v>202231060</v>
      </c>
      <c r="D5" s="14">
        <v>0</v>
      </c>
      <c r="E5" s="14">
        <v>0</v>
      </c>
      <c r="F5" s="14">
        <v>1</v>
      </c>
      <c r="G5" s="14">
        <v>0.75</v>
      </c>
      <c r="H5" s="14">
        <v>0</v>
      </c>
      <c r="I5" s="15">
        <v>1.75</v>
      </c>
      <c r="J5" s="16" t="s">
        <v>966</v>
      </c>
      <c r="K5" s="17"/>
      <c r="L5" s="18" t="s">
        <v>22</v>
      </c>
    </row>
    <row r="6" s="2" customFormat="1" ht="18.5" customHeight="1" spans="1:12">
      <c r="A6" s="19" t="s">
        <v>86</v>
      </c>
      <c r="B6" s="19"/>
      <c r="C6" s="19"/>
      <c r="D6" s="20"/>
      <c r="E6" s="21"/>
      <c r="F6" s="21"/>
      <c r="G6" s="21"/>
      <c r="H6" s="21"/>
      <c r="I6" s="21"/>
      <c r="J6" s="21"/>
      <c r="K6" s="22"/>
    </row>
    <row r="7" s="3" customFormat="1" ht="18.5" customHeight="1" spans="1:12">
      <c r="A7" s="23" t="s">
        <v>87</v>
      </c>
      <c r="B7" s="24"/>
      <c r="C7" s="24"/>
      <c r="D7" s="24"/>
      <c r="E7" s="24"/>
      <c r="F7" s="24"/>
      <c r="G7" s="24"/>
      <c r="H7" s="24"/>
      <c r="I7" s="24"/>
      <c r="J7" s="24"/>
      <c r="K7" s="25"/>
    </row>
  </sheetData>
  <sheetProtection formatCells="0" formatColumns="0" formatRows="0" insertRows="0" insertColumns="0" insertHyperlinks="0" deleteColumns="0" deleteRows="0" sort="0" autoFilter="0" pivotTables="0"/>
  <mergeCells count="8">
    <mergeCell ref="A1:K1"/>
    <mergeCell ref="D2:K2"/>
    <mergeCell ref="A6:C6"/>
    <mergeCell ref="A7:K7"/>
    <mergeCell ref="A2:A3"/>
    <mergeCell ref="B2:B3"/>
    <mergeCell ref="C2:C3"/>
    <mergeCell ref="L3:L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材控24-1</vt:lpstr>
      <vt:lpstr>材控24-2</vt:lpstr>
      <vt:lpstr>车辆24-1</vt:lpstr>
      <vt:lpstr>车辆24-2</vt:lpstr>
      <vt:lpstr>机器人24-1</vt:lpstr>
      <vt:lpstr>机器人24-2</vt:lpstr>
      <vt:lpstr>机自24-1</vt:lpstr>
      <vt:lpstr>机自24-2</vt:lpstr>
      <vt:lpstr>机自W24-1</vt:lpstr>
      <vt:lpstr>机自W24-2</vt:lpstr>
      <vt:lpstr>智造24-1</vt:lpstr>
      <vt:lpstr>机电24-1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Miñ</cp:lastModifiedBy>
  <dcterms:created xsi:type="dcterms:W3CDTF">2026-06-29T07:17:00Z</dcterms:created>
  <dcterms:modified xsi:type="dcterms:W3CDTF">2026-09-23T21:53:41Z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1C02108B667645778DD33229CEC06028_13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